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РЕЕСТР" sheetId="1" state="visible" r:id="rId1"/>
    <sheet name="Лист2" sheetId="2" state="visible" r:id="rId2"/>
  </sheets>
  <definedNames>
    <definedName name="_xlnm._FilterDatabase" localSheetId="0" hidden="1">'РЕЕСТР'!$A$4:$O$47</definedName>
  </definedNames>
  <calcPr/>
</workbook>
</file>

<file path=xl/sharedStrings.xml><?xml version="1.0" encoding="utf-8"?>
<sst xmlns="http://schemas.openxmlformats.org/spreadsheetml/2006/main" count="267" uniqueCount="267">
  <si>
    <t>РЕЕСТР</t>
  </si>
  <si>
    <t xml:space="preserve">инвестиционных соглашений, заключенных между Правительством Ставропольского края и субъектами инвестиционной деятельности в целях реализации на территории Ставропольского края инвестиционных проектов, соответствующих приоритетным направлениям инвестиционной деятельности Ставропольского края</t>
  </si>
  <si>
    <t xml:space="preserve">№ п/п</t>
  </si>
  <si>
    <t xml:space="preserve">Дата внесения в реестр</t>
  </si>
  <si>
    <t xml:space="preserve">Регистрационный номер и дата заключения инвестиционного соглашения</t>
  </si>
  <si>
    <t xml:space="preserve">Наименование и организационно-правовая форма инвестора</t>
  </si>
  <si>
    <t xml:space="preserve">Наименование инвестиционного проекта</t>
  </si>
  <si>
    <t xml:space="preserve">Приоритетное направление инвестиционной деятельности на территории Ставропольского края</t>
  </si>
  <si>
    <t xml:space="preserve">Форма государственной поддержки</t>
  </si>
  <si>
    <t xml:space="preserve">Срок действия инвестиционного соглашения</t>
  </si>
  <si>
    <t xml:space="preserve">Объем инвестиций по проекту, тыс. рублей</t>
  </si>
  <si>
    <t xml:space="preserve">Расчетный объем предоставляемых льгот в денежном выражении, тыс. рублей</t>
  </si>
  <si>
    <t xml:space="preserve">Количество рабочих мест, ед</t>
  </si>
  <si>
    <t xml:space="preserve">Муниципальное образование</t>
  </si>
  <si>
    <t xml:space="preserve">20 февраля 2014 г.</t>
  </si>
  <si>
    <t xml:space="preserve">№ 31 
от 12 февраля 2014 г.</t>
  </si>
  <si>
    <t xml:space="preserve">Общество с ограниченной ответственностью «Ставролен»</t>
  </si>
  <si>
    <t xml:space="preserve">Создание комплекса по переработке газа Северного Каспия в этилен, полиэтилен и полипропилен (I очередь)</t>
  </si>
  <si>
    <t xml:space="preserve">1. модернизация и технологическое перевооружение обрабатывающих предприятий, внедрение энергосберегающих и ресурсосберегающих технологий;                     2. производство импортозамещающей и экспортоориентированной высокотехнологичной продукции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</si>
  <si>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- освобождение от налога на имущество организации</t>
  </si>
  <si>
    <t>2014-2020</t>
  </si>
  <si>
    <t xml:space="preserve">Буденновский муниципальный округ</t>
  </si>
  <si>
    <t xml:space="preserve">25 мая    2014 г.</t>
  </si>
  <si>
    <t xml:space="preserve">№ 124 
от 16 мая 2014 г.</t>
  </si>
  <si>
    <t xml:space="preserve">Открытое акционерное общество "Невинномысский Азот" </t>
  </si>
  <si>
    <t xml:space="preserve">Техническое перевооружение производства слабой азотной кислоты в отделении №1 цеха № 6 на ОАО "Невинномысский Азот" с заменой агрегатов типа 1/35 на агрегаты УКЛ-7</t>
  </si>
  <si>
    <t xml:space="preserve">1. модернизация и технологическое перевооружение обрабатывающих предприятий, внедрение энергосберегающих и ресурсосберегающих технологий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</si>
  <si>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- освобождение от налога на имущество организации</t>
  </si>
  <si>
    <t>2015-2020</t>
  </si>
  <si>
    <t xml:space="preserve">не предполагает создание рабочих мест</t>
  </si>
  <si>
    <t xml:space="preserve">г. Невинномысск</t>
  </si>
  <si>
    <t xml:space="preserve">№ 125 
от 16 мая 2014 г.</t>
  </si>
  <si>
    <t xml:space="preserve">Техническое перевооружение агрегата аммиака ТЭС (цех 1-Б) с увеличением производительности до       1980 т/сутки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</si>
  <si>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4,5%;                           - освобождение от налога на имущество организации</t>
  </si>
  <si>
    <t xml:space="preserve">15 августа 2014 г.</t>
  </si>
  <si>
    <t xml:space="preserve">№ 249 
от 05 августа 2014 г.
ДОПОЛНИТЕЛЬНОЕ СОГЛАШЕНИЕ №01 от 27 марта 2017 г.</t>
  </si>
  <si>
    <t xml:space="preserve">Общество с ограниченной ответственностью «Агро-плюс»</t>
  </si>
  <si>
    <t xml:space="preserve">Строительство комплекса по производству мяса индейки с объемом производства 10 тысяч тонн в год</t>
  </si>
  <si>
    <t xml:space="preserve">7. внедрение современных агропромышленных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</t>
  </si>
  <si>
    <t xml:space="preserve">предоставление налоговых льгот:                                                          - освобождение от налога на имущество организации</t>
  </si>
  <si>
    <t>2014-2018</t>
  </si>
  <si>
    <r>
      <t/>
    </r>
    <r>
      <rPr>
        <sz val="11"/>
        <color indexed="2"/>
        <rFont val="Times New Roman"/>
      </rPr>
      <t>2362676,00</t>
    </r>
    <r>
      <rPr>
        <sz val="11"/>
        <rFont val="Times New Roman"/>
      </rPr>
      <t xml:space="preserve">
3 042 760,00</t>
    </r>
  </si>
  <si>
    <r>
      <t/>
    </r>
    <r>
      <rPr>
        <sz val="11"/>
        <color indexed="2"/>
        <rFont val="Times New Roman"/>
      </rPr>
      <t>116894</t>
    </r>
    <r>
      <rPr>
        <sz val="11"/>
        <rFont val="Times New Roman"/>
      </rPr>
      <t xml:space="preserve">
127611</t>
    </r>
  </si>
  <si>
    <r>
      <t/>
    </r>
    <r>
      <rPr>
        <sz val="11"/>
        <color indexed="2"/>
        <rFont val="Times New Roman"/>
      </rPr>
      <t>318</t>
    </r>
    <r>
      <rPr>
        <sz val="11"/>
        <rFont val="Times New Roman"/>
      </rPr>
      <t xml:space="preserve">
243</t>
    </r>
  </si>
  <si>
    <t xml:space="preserve">Изобильненский городской округ</t>
  </si>
  <si>
    <t xml:space="preserve">15 августа 2014 г.
28.09.2016</t>
  </si>
  <si>
    <t xml:space="preserve">№ 259 
от 08 августа 2014 г.
ДОПОЛНИТЕЛЬНОЕ СОГЛАШЕНИЕ от 28 сентября 2016 г.
ДОПОЛНИТЕЛЬНОЕ СОГЛАШЕНИЕ №02 от 11 апреля 2019 г.</t>
  </si>
  <si>
    <t xml:space="preserve">Общество с ограниченной ответственностью "Овощи Ставрополья"</t>
  </si>
  <si>
    <t xml:space="preserve">Строительство тепличного комплекса по выращиванию овощей вблизи ст. Марьинская Кировского района Ставропольского края в составе 1 и 2 очередей общей площадью не менее 22 га</t>
  </si>
  <si>
    <t>2014-2019</t>
  </si>
  <si>
    <r>
      <t/>
    </r>
    <r>
      <rPr>
        <sz val="11"/>
        <color indexed="2"/>
        <rFont val="Times New Roman"/>
      </rPr>
      <t xml:space="preserve">2 808 750,00</t>
    </r>
    <r>
      <rPr>
        <sz val="11"/>
        <rFont val="Times New Roman"/>
      </rPr>
      <t xml:space="preserve">
2 808 750,00
</t>
    </r>
  </si>
  <si>
    <r>
      <t/>
    </r>
    <r>
      <rPr>
        <sz val="11"/>
        <color indexed="2"/>
        <rFont val="Times New Roman"/>
      </rPr>
      <t xml:space="preserve">47045
100029</t>
    </r>
    <r>
      <rPr>
        <sz val="11"/>
        <rFont val="Times New Roman"/>
      </rPr>
      <t xml:space="preserve">
129608
</t>
    </r>
  </si>
  <si>
    <t xml:space="preserve">318
420</t>
  </si>
  <si>
    <t xml:space="preserve">Кировский муниципальный округ</t>
  </si>
  <si>
    <t xml:space="preserve">25 августа 2014 г.</t>
  </si>
  <si>
    <t xml:space="preserve">№ 316 
от 15 августа 2014 г.</t>
  </si>
  <si>
    <t xml:space="preserve">Общество с ограниченной ответственностью "Профессиональная Санаторно-Курортная Компания "Машук Авка-Терм" </t>
  </si>
  <si>
    <t xml:space="preserve">Реконструкция санаторно-курортного комплекса "Машук Аква-Терм" и создание туристско-рекреационного комплекса ЭКО-культура "Машук Аква-Терм" - Mashuk Aqua Therm Eco Natural Kurort"</t>
  </si>
  <si>
    <t xml:space="preserve">6. Строительство новых, реконструкция и развитие действующих объектов санаторно-курортного и туристско-рекреационного назначения. Приобретение высокотехнологичного медицинского оборудования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</si>
  <si>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4%;                         - освобождение от налога на имущество организации</t>
  </si>
  <si>
    <t>Железноводск</t>
  </si>
  <si>
    <t xml:space="preserve">24 ноября 2014 г.</t>
  </si>
  <si>
    <t xml:space="preserve">№ 429 
от 30 октября 2014 г.</t>
  </si>
  <si>
    <t xml:space="preserve">Открытое акционерное общество "Арнест" </t>
  </si>
  <si>
    <t xml:space="preserve">Увеличение мощностей по производству алюминиевого баллона за счет приобретения нового высокотехнологичного оборудования </t>
  </si>
  <si>
    <t xml:space="preserve">27 ноября 2014 г.</t>
  </si>
  <si>
    <t xml:space="preserve">№ 475 
от 27 ноября 2014 г.
ДОПОЛНИТЕЛЬНОЕ СОГЛАШЕНИЕ №01 от 21.10.2016</t>
  </si>
  <si>
    <t xml:space="preserve">Общество с ограниченной ответственностью Тепличный Комплекс "ЭКО-культура"</t>
  </si>
  <si>
    <t xml:space="preserve">Строительство тепличного комплекса ООО ТК "ЭКО-культура" по производству овощных культур, расположенного по адресу ст. Марьинская Кировского района Ставропольского края</t>
  </si>
  <si>
    <r>
      <t/>
    </r>
    <r>
      <rPr>
        <sz val="11"/>
        <color indexed="2"/>
        <rFont val="Times New Roman"/>
      </rPr>
      <t>816045,42</t>
    </r>
    <r>
      <rPr>
        <sz val="11"/>
        <rFont val="Times New Roman"/>
      </rPr>
      <t xml:space="preserve">
816045,42</t>
    </r>
  </si>
  <si>
    <r>
      <t/>
    </r>
    <r>
      <rPr>
        <sz val="11"/>
        <color indexed="2"/>
        <rFont val="Times New Roman"/>
      </rPr>
      <t>25856</t>
    </r>
    <r>
      <rPr>
        <sz val="11"/>
        <rFont val="Times New Roman"/>
      </rPr>
      <t xml:space="preserve">
38289</t>
    </r>
  </si>
  <si>
    <r>
      <t/>
    </r>
    <r>
      <rPr>
        <sz val="11"/>
        <color indexed="2"/>
        <rFont val="Times New Roman"/>
      </rPr>
      <t>159</t>
    </r>
    <r>
      <rPr>
        <sz val="11"/>
        <rFont val="Times New Roman"/>
      </rPr>
      <t xml:space="preserve">
180</t>
    </r>
  </si>
  <si>
    <t xml:space="preserve">Кировский район</t>
  </si>
  <si>
    <t xml:space="preserve">20 сентября 2015 г.</t>
  </si>
  <si>
    <t xml:space="preserve">№ 400 
от 16 сентября 2015 г.
ДОПОЛНИТЕЛЬНОЕ СОГЛАШЕНИЕ №01 от 14.01.2019 г. </t>
  </si>
  <si>
    <t xml:space="preserve">Общество с ограниченной ответственностью «ЛУКОЙЛ – Нижневолжскнефть-Калмыкия»</t>
  </si>
  <si>
    <t xml:space="preserve">Строительство на территории Ставропольского края газопроводной системы транспортировки газа (природного, попутного нефтяного), добытого на месторождениях северной части Каспийского моря</t>
  </si>
  <si>
    <t>2015-2021</t>
  </si>
  <si>
    <r>
      <t/>
    </r>
    <r>
      <rPr>
        <sz val="11"/>
        <color indexed="2"/>
        <rFont val="Times New Roman"/>
      </rPr>
      <t>3358000</t>
    </r>
    <r>
      <rPr>
        <sz val="11"/>
        <rFont val="Times New Roman"/>
      </rPr>
      <t xml:space="preserve">
4 460 000</t>
    </r>
  </si>
  <si>
    <r>
      <t/>
    </r>
    <r>
      <rPr>
        <sz val="11"/>
        <color indexed="2"/>
        <rFont val="Times New Roman"/>
      </rPr>
      <t xml:space="preserve">569 320</t>
    </r>
    <r>
      <rPr>
        <sz val="11"/>
        <rFont val="Times New Roman"/>
      </rPr>
      <t xml:space="preserve">
455 170
</t>
    </r>
  </si>
  <si>
    <t xml:space="preserve">Респ. Калмыкия</t>
  </si>
  <si>
    <t xml:space="preserve">10 марта 2016 г.</t>
  </si>
  <si>
    <t xml:space="preserve">№144 
от 10 марта 2016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ДОПОЛНИТЕЛЬНОЕ СОГЛАШЕНИЕ (рег. № 154 от 19.03.2018 г.)        
ДОПОЛНИТЕЛЬНОЕ СОГЛАШЕНИЕ № 2  от 30.12.2021                                                                         </t>
  </si>
  <si>
    <t xml:space="preserve">Общество с ограниченной ответственностью "Ставролен"</t>
  </si>
  <si>
    <t xml:space="preserve">Реконструкция ООО "Ставролен" с целью переработки газового сырья месторождений Северного Каспия"</t>
  </si>
  <si>
    <r>
      <t/>
    </r>
    <r>
      <rPr>
        <sz val="11"/>
        <color indexed="2"/>
        <rFont val="Times New Roman"/>
      </rPr>
      <t>2015-2021</t>
    </r>
    <r>
      <rPr>
        <sz val="11"/>
        <rFont val="Times New Roman"/>
      </rPr>
      <t xml:space="preserve">
2015-2022</t>
    </r>
  </si>
  <si>
    <r>
      <t/>
    </r>
    <r>
      <rPr>
        <sz val="11"/>
        <color indexed="2"/>
        <rFont val="Times New Roman"/>
      </rPr>
      <t xml:space="preserve">7 574 500                                                                                                             8 207 927</t>
    </r>
    <r>
      <rPr>
        <sz val="11"/>
        <rFont val="Times New Roman"/>
      </rPr>
      <t xml:space="preserve">
9117100,0</t>
    </r>
  </si>
  <si>
    <r>
      <t/>
    </r>
    <r>
      <rPr>
        <sz val="11"/>
        <color indexed="2"/>
        <rFont val="Times New Roman"/>
      </rPr>
      <t xml:space="preserve">542930                                            458302
</t>
    </r>
    <r>
      <rPr>
        <sz val="11"/>
        <rFont val="Times New Roman"/>
      </rPr>
      <t xml:space="preserve">
323937,0</t>
    </r>
  </si>
  <si>
    <t xml:space="preserve">г. Буденновск</t>
  </si>
  <si>
    <t xml:space="preserve">29 июня 2016 г.</t>
  </si>
  <si>
    <t xml:space="preserve">№333 от                            29 июня 2016 г.</t>
  </si>
  <si>
    <t xml:space="preserve">Общество с ограниченной ответственностью "Источник"</t>
  </si>
  <si>
    <t xml:space="preserve">Реконструкция санатория "Источник"</t>
  </si>
  <si>
    <t xml:space="preserve">6. строительство новых, реконструкция и развитие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 </t>
  </si>
  <si>
    <t>2016-2021</t>
  </si>
  <si>
    <t xml:space="preserve">г. Ессентуки</t>
  </si>
  <si>
    <t xml:space="preserve">17 августа 2016 г.</t>
  </si>
  <si>
    <t xml:space="preserve">№ 389 от 17.08.2016
ДОПОЛНИТЕЛЬНОЕ СОГЛАШЕНИЕ №01 от 28.08.2018</t>
  </si>
  <si>
    <t xml:space="preserve">Обеспечение производства косметических продуктов массового потребления и комплектующих к ним с целью их комплексного импортозамещения на рынке РФ</t>
  </si>
  <si>
    <t xml:space="preserve">1. 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</t>
  </si>
  <si>
    <t xml:space="preserve">предоставление налоговых льгот:                                     - снижение ставки налога на прибыль организации, подлежащего к зачислению в бюджет Ставропольского края на 4 %;                          </t>
  </si>
  <si>
    <r>
      <t/>
    </r>
    <r>
      <rPr>
        <sz val="11"/>
        <color indexed="2"/>
        <rFont val="Times New Roman"/>
      </rPr>
      <t>800040</t>
    </r>
    <r>
      <rPr>
        <sz val="11"/>
        <rFont val="Times New Roman"/>
      </rPr>
      <t xml:space="preserve">
957100</t>
    </r>
  </si>
  <si>
    <r>
      <t/>
    </r>
    <r>
      <rPr>
        <sz val="11"/>
        <color indexed="2"/>
        <rFont val="Times New Roman"/>
      </rPr>
      <t xml:space="preserve">59764
</t>
    </r>
    <r>
      <rPr>
        <sz val="11"/>
        <rFont val="Times New Roman"/>
      </rPr>
      <t xml:space="preserve">
29246</t>
    </r>
  </si>
  <si>
    <t xml:space="preserve">15 сентября 2016 г.</t>
  </si>
  <si>
    <t xml:space="preserve">№ 424 от 15.09.2016                                       ДОПОЛНИТЕЛЬНОЕ СОГЛАШЕНИЕ № 01 от 31.08.2018  
ДОПОЛНИТЕЛЬНОЕ СОГЛАШЕНИЕ № 02 от 08 ноября 2021 г.</t>
  </si>
  <si>
    <t xml:space="preserve">Общество с ограниченной ответственностью "Тепличный комбинат "Андроповский"</t>
  </si>
  <si>
    <t xml:space="preserve">Строительство тепличного комплекса площадью 10 га (в перспективе – до 30 га) в селе Солуно-Дмитриевское Андроповского района Ставропольского края</t>
  </si>
  <si>
    <t xml:space="preserve">7. 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хране-ние и глубокую переработку агропромышленной продукции, в том числе импортозамещение продовольственных товаров, и развитие отрасли животноводства</t>
  </si>
  <si>
    <t>2018-2022</t>
  </si>
  <si>
    <r>
      <t/>
    </r>
    <r>
      <rPr>
        <sz val="11"/>
        <color indexed="2"/>
        <rFont val="Times New Roman"/>
      </rPr>
      <t xml:space="preserve">123993,08  </t>
    </r>
    <r>
      <rPr>
        <sz val="11"/>
        <rFont val="Times New Roman"/>
      </rPr>
      <t xml:space="preserve">                      120850,00</t>
    </r>
  </si>
  <si>
    <t xml:space="preserve">Андроповский район</t>
  </si>
  <si>
    <t xml:space="preserve">19 декабря 2016 г.</t>
  </si>
  <si>
    <t xml:space="preserve">№ 611 от 19.12.2016
ДОПОЛНИТЕЛЬНОЕ СОГЛАШЕНИЕ №01 от 11.04.2019</t>
  </si>
  <si>
    <t xml:space="preserve">Строительство 3-ей очереди тепличного комплекса ООО «Овощи Ставрополья» по круглогодичному производству овощных культур, распо-ложенного по адресу: ст.Марьинская, Кировский район, Ставропольский край</t>
  </si>
  <si>
    <t xml:space="preserve">IV кв. 2016-IV кв. 2021</t>
  </si>
  <si>
    <t xml:space="preserve">19 января 2017 г.</t>
  </si>
  <si>
    <t xml:space="preserve">№ 24 от 19.01.2017</t>
  </si>
  <si>
    <t xml:space="preserve">Общество с ограниченной ответственностью "Долина Солнца"</t>
  </si>
  <si>
    <t xml:space="preserve">Первая очередь тепличного комплекса площадью теплиц до 7 (семь)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</si>
  <si>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2017-2021</t>
  </si>
  <si>
    <t xml:space="preserve">Предгорный муниципальный округ</t>
  </si>
  <si>
    <t xml:space="preserve">20 декабря 2017 г.</t>
  </si>
  <si>
    <t xml:space="preserve">№ 606 от 11.12.2017</t>
  </si>
  <si>
    <t xml:space="preserve">Общество с ограниченной ответственностью Тепличный Комплекс "Марьинский"</t>
  </si>
  <si>
    <t xml:space="preserve">Строительство тепличного комплекса "Марьинский" по производству плодовоовощной продукции в закрытом грунте площадью 8,47 га расположенного вблизи ст. Марьинская Кировкого района</t>
  </si>
  <si>
    <t>2017-2022</t>
  </si>
  <si>
    <t xml:space="preserve">17 января 2018 г.</t>
  </si>
  <si>
    <t xml:space="preserve">№ 8 от 11.01.2018</t>
  </si>
  <si>
    <t xml:space="preserve">Общество с ограниченной ответственностью "Регион СК"</t>
  </si>
  <si>
    <t xml:space="preserve">Строительство современного санатория в г. Кисловодске</t>
  </si>
  <si>
    <t xml:space="preserve">6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</si>
  <si>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</t>
  </si>
  <si>
    <t>2018-2023</t>
  </si>
  <si>
    <t xml:space="preserve">г. Кисловодск</t>
  </si>
  <si>
    <t xml:space="preserve">20 января 2018 г.</t>
  </si>
  <si>
    <t xml:space="preserve">№ 108 от 16.02.2018
ДОПОЛНИТЕЛЬНОЕ СОГЛАШЕНИЕ № 01 от 25 июня 2019 г.
ДОПОЛНИТЕЛЬНОЕ СОГЛАШЕНИЕ № 2 (№ 365 от 05.08.2021)</t>
  </si>
  <si>
    <t xml:space="preserve">Общество с ограниченной ответственностью "Первый Георгиевский консервный завод"</t>
  </si>
  <si>
    <t xml:space="preserve">Техническое перевооружение и расширение первичной и последующей переработки сельскохозяйственной продукции на производственной площадке общества с ограниченной ответственностью "Первый Георгиевский консервный завод" </t>
  </si>
  <si>
    <t xml:space="preserve"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производств";                                         2. Использование современных высокопроизводительных технологий при создании новых производств;                                                          7. «Строительство новых, реконструкция и развитие действующих объек-тов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оборудования».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</si>
  <si>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</t>
  </si>
  <si>
    <r>
      <t/>
    </r>
    <r>
      <rPr>
        <sz val="11"/>
        <color indexed="2"/>
        <rFont val="Times New Roman"/>
      </rPr>
      <t xml:space="preserve">553000
563200
</t>
    </r>
    <r>
      <rPr>
        <sz val="11"/>
        <rFont val="Times New Roman"/>
      </rPr>
      <t xml:space="preserve">
563 200</t>
    </r>
  </si>
  <si>
    <r>
      <t/>
    </r>
    <r>
      <rPr>
        <sz val="11"/>
        <color indexed="2"/>
        <rFont val="Times New Roman"/>
      </rPr>
      <t xml:space="preserve">118086
59803
</t>
    </r>
    <r>
      <rPr>
        <sz val="11"/>
        <rFont val="Times New Roman"/>
      </rPr>
      <t xml:space="preserve">
7768</t>
    </r>
  </si>
  <si>
    <r>
      <t/>
    </r>
    <r>
      <rPr>
        <sz val="11"/>
        <color indexed="2"/>
        <rFont val="Times New Roman"/>
      </rPr>
      <t>199</t>
    </r>
    <r>
      <rPr>
        <sz val="11"/>
        <rFont val="Times New Roman"/>
      </rPr>
      <t xml:space="preserve">
162</t>
    </r>
  </si>
  <si>
    <t xml:space="preserve">Георгиевский муниципальный округ</t>
  </si>
  <si>
    <t xml:space="preserve">27 марта 2018 г.</t>
  </si>
  <si>
    <t xml:space="preserve">№ 155 от 19 марта 2018 г.</t>
  </si>
  <si>
    <t xml:space="preserve">Акционерное общество "Арнест"</t>
  </si>
  <si>
    <t xml:space="preserve">Локализация производства на территории РФ высокотехнологичных форм упаковки</t>
  </si>
  <si>
    <t xml:space="preserve">1. "Модернизация и технологическое перевооружение обрабатывающих предприятий с внедрением энергосберегающих и ресурсосберегающих технологий, в том числе в целях поддержки экспортно ориентированных производств"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</si>
  <si>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4%;                            - освобождение от налога на имущество организации.</t>
  </si>
  <si>
    <t xml:space="preserve">30 марта 2018 г.</t>
  </si>
  <si>
    <t xml:space="preserve">№ 170 от 15 февраля 2018 г.</t>
  </si>
  <si>
    <t xml:space="preserve">Акционерное общество "Невинномысский Азот"</t>
  </si>
  <si>
    <t xml:space="preserve">Техническое перевооружение агрегата аммиака АМ-70 (цех 1-В) с увеличением производительности до 1850 т/сутки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</si>
  <si>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4,5%.</t>
  </si>
  <si>
    <t xml:space="preserve">№ 171 от 15 февраля 2018 г.</t>
  </si>
  <si>
    <t xml:space="preserve">Техническое перевооружение агрегата карбамида цеха № 2 А с увеличением производительности до 1600 тонн/сутки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</si>
  <si>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4,5%;                            - освобождение от налога на имущество организации.</t>
  </si>
  <si>
    <t xml:space="preserve">№ 172 от 15 февраля 2018 г.</t>
  </si>
  <si>
    <t xml:space="preserve">Техническое перевооружение цеха № 18 по производству сложных минеральных удобрений с увеличением производительности до 600 тыс. тонн/год готового продукта
</t>
  </si>
  <si>
    <t xml:space="preserve">27 сентября 2018 г.</t>
  </si>
  <si>
    <t xml:space="preserve">№ 455 от 20 сентября 2018 г.
ДОПОЛНИТЕЛЬНОЕ СОГЛАШЕНИЕ №1 от 08.11.2021</t>
  </si>
  <si>
    <t xml:space="preserve">Общество с ограниченной ответственностью «Сельскохозяйственное предприятие «Агроинвест»</t>
  </si>
  <si>
    <t xml:space="preserve">«Развитие производства овощных культур и строительство овощехранилища в пос. Винодельненский» 
</t>
  </si>
  <si>
    <t xml:space="preserve">7. «Создание новых агропромышленных производств, внедрение совре-менных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</t>
  </si>
  <si>
    <t xml:space="preserve">предоставление налоговых льгот:                                                                                  - освобождение от налога на имущество организации.</t>
  </si>
  <si>
    <r>
      <t/>
    </r>
    <r>
      <rPr>
        <sz val="11"/>
        <color indexed="2"/>
        <rFont val="Times New Roman"/>
      </rPr>
      <t>700047</t>
    </r>
    <r>
      <rPr>
        <sz val="11"/>
        <rFont val="Times New Roman"/>
      </rPr>
      <t xml:space="preserve">
722389 </t>
    </r>
  </si>
  <si>
    <r>
      <t/>
    </r>
    <r>
      <rPr>
        <sz val="11"/>
        <color indexed="2"/>
        <rFont val="Times New Roman"/>
      </rPr>
      <t>22293</t>
    </r>
    <r>
      <rPr>
        <sz val="11"/>
        <rFont val="Times New Roman"/>
      </rPr>
      <t xml:space="preserve">
22968</t>
    </r>
  </si>
  <si>
    <t xml:space="preserve">Ипатовский муниципальный округ</t>
  </si>
  <si>
    <t xml:space="preserve">18 февраля 2019 г.</t>
  </si>
  <si>
    <t xml:space="preserve">№12 от 21 января 2019 г.
ДОПОЛНИТЕЛЬНОЕ СОГЛАШЕНИЕ №1 от 30.12.2021</t>
  </si>
  <si>
    <t xml:space="preserve">«Модернизация печей пиролиза F1003, F1004, F1005, F1006»</t>
  </si>
  <si>
    <t xml:space="preserve">2020-2025 гг.</t>
  </si>
  <si>
    <r>
      <t/>
    </r>
    <r>
      <rPr>
        <sz val="11"/>
        <color indexed="2"/>
        <rFont val="Times New Roman"/>
      </rPr>
      <t>1324000,00</t>
    </r>
    <r>
      <rPr>
        <sz val="11"/>
        <rFont val="Times New Roman"/>
      </rPr>
      <t xml:space="preserve">
1642396,00</t>
    </r>
  </si>
  <si>
    <r>
      <t/>
    </r>
    <r>
      <rPr>
        <sz val="11"/>
        <color indexed="2"/>
        <rFont val="Times New Roman"/>
      </rPr>
      <t>110423,00</t>
    </r>
    <r>
      <rPr>
        <sz val="11"/>
        <rFont val="Times New Roman"/>
      </rPr>
      <t xml:space="preserve">
68864,0 </t>
    </r>
  </si>
  <si>
    <t xml:space="preserve">№13 от 21 января 2019 г.
ДОПОЛНИТЕЛЬНОЕ СОГЛАШЕНИЕ №1 от 30.12.2021</t>
  </si>
  <si>
    <t xml:space="preserve">«Комплексная система безопасности»</t>
  </si>
  <si>
    <t xml:space="preserve">2021-2025 гг.</t>
  </si>
  <si>
    <r>
      <t/>
    </r>
    <r>
      <rPr>
        <sz val="11"/>
        <color indexed="2"/>
        <rFont val="Times New Roman"/>
      </rPr>
      <t>382890,00</t>
    </r>
    <r>
      <rPr>
        <sz val="11"/>
        <rFont val="Times New Roman"/>
      </rPr>
      <t xml:space="preserve">
409530,00</t>
    </r>
  </si>
  <si>
    <r>
      <t/>
    </r>
    <r>
      <rPr>
        <sz val="11"/>
        <color indexed="2"/>
        <rFont val="Times New Roman"/>
      </rPr>
      <t>17808,0</t>
    </r>
    <r>
      <rPr>
        <sz val="11"/>
        <rFont val="Times New Roman"/>
      </rPr>
      <t xml:space="preserve">
12092,0 </t>
    </r>
  </si>
  <si>
    <t xml:space="preserve">№14 от 21 января 2019 г.</t>
  </si>
  <si>
    <t xml:space="preserve">«Техническое перевооружение РСУ и ПАЗ цеха № 6 «Слива налива едких веществ» в 2016-2018 гг.»</t>
  </si>
  <si>
    <t xml:space="preserve">2019-2023 гг.</t>
  </si>
  <si>
    <t xml:space="preserve">№15 от 21 января 2019 г.
СОГЛАШЕНИЕ №1 от 30.12.2021</t>
  </si>
  <si>
    <t xml:space="preserve">«Замена оборудования установки «ПИРОТОЛ» цеха №2 «Разделения пирогаза и получения бензола» производства этилен»</t>
  </si>
  <si>
    <t xml:space="preserve">2019-2025 гг.</t>
  </si>
  <si>
    <r>
      <t/>
    </r>
    <r>
      <rPr>
        <sz val="11"/>
        <color indexed="2"/>
        <rFont val="Times New Roman"/>
      </rPr>
      <t>447400,0</t>
    </r>
    <r>
      <rPr>
        <sz val="11"/>
        <rFont val="Times New Roman"/>
      </rPr>
      <t xml:space="preserve">
362007,0</t>
    </r>
  </si>
  <si>
    <r>
      <t/>
    </r>
    <r>
      <rPr>
        <sz val="11"/>
        <color indexed="2"/>
        <rFont val="Times New Roman"/>
      </rPr>
      <t>13487</t>
    </r>
    <r>
      <rPr>
        <sz val="11"/>
        <rFont val="Times New Roman"/>
      </rPr>
      <t xml:space="preserve">
2417,0</t>
    </r>
  </si>
  <si>
    <t xml:space="preserve">11 апреля 2019 г.</t>
  </si>
  <si>
    <t xml:space="preserve">№221 от 04 апреля 2019 г.</t>
  </si>
  <si>
    <t xml:space="preserve">«Строительство второй очереди тепличного комплекса «ЭКО-культура» по производству плодоовощной продукции в закрытом грунте площадью 10 га расположенного вблизи ст. Марьинская Кировского района»</t>
  </si>
  <si>
    <t xml:space="preserve">№263 от 29 апреля 2019 г.
ДОПОЛНИТЕЛЬНОЕ СОГЛАШЕНИЕ №1 от 22.06.2021   
ДОПОЛНИТЕЛЬНОЕ СОГЛАШЕНИЕ №2 от 08 декабря 2022 г.
</t>
  </si>
  <si>
    <t xml:space="preserve">Общество с ограниченной ответственностью "Долина Семян"</t>
  </si>
  <si>
    <t xml:space="preserve">«Строительство завода по производству классических гибридов семян»</t>
  </si>
  <si>
    <r>
      <t/>
    </r>
    <r>
      <rPr>
        <sz val="11"/>
        <color indexed="2"/>
        <rFont val="Times New Roman"/>
      </rPr>
      <t>2150700</t>
    </r>
    <r>
      <rPr>
        <sz val="11"/>
        <rFont val="Times New Roman"/>
      </rPr>
      <t xml:space="preserve">
2947703</t>
    </r>
  </si>
  <si>
    <r>
      <t/>
    </r>
    <r>
      <rPr>
        <sz val="11"/>
        <color indexed="2"/>
        <rFont val="Times New Roman"/>
      </rPr>
      <t>240904</t>
    </r>
    <r>
      <rPr>
        <sz val="11"/>
        <rFont val="Times New Roman"/>
      </rPr>
      <t xml:space="preserve">
210031
205135</t>
    </r>
  </si>
  <si>
    <r>
      <t/>
    </r>
    <r>
      <rPr>
        <sz val="11"/>
        <color indexed="2"/>
        <rFont val="Times New Roman"/>
      </rPr>
      <t xml:space="preserve">127
</t>
    </r>
    <r>
      <rPr>
        <sz val="11"/>
        <rFont val="Times New Roman"/>
      </rPr>
      <t xml:space="preserve">
210
</t>
    </r>
  </si>
  <si>
    <t xml:space="preserve">Изобильненский муниципальный округ</t>
  </si>
  <si>
    <t xml:space="preserve">№ 373 от 25 июня 2019 г.</t>
  </si>
  <si>
    <t xml:space="preserve">Общество с ограниченной ответственностью "Агро-плюс"</t>
  </si>
  <si>
    <t xml:space="preserve">«Строительство площадок по откорму индейки объемом производства 4000 тонн мясопродукции в год»</t>
  </si>
  <si>
    <t xml:space="preserve">предоставление налоговых льгот:                                                          - освобождение от налога на имущество организации.</t>
  </si>
  <si>
    <t>2019-2023</t>
  </si>
  <si>
    <t xml:space="preserve">Изобильненский муниципальный округ, Новоалександровский муниципальный округ</t>
  </si>
  <si>
    <t xml:space="preserve">№375 от 26 июня 2019 г. </t>
  </si>
  <si>
    <t xml:space="preserve">«Вторая очередь тепличного комплекса площадью теплиц до 7,2 (Семь целых две десятых) га на основе новых ресурсосберегающих технологий производства овощных культур закрытого/защищенного грунта с целью импортозамещения и увеличения их урожайности, строительство которого осуществляется по адресу: Ставропольский край, Предгорный район, МО Нежинский сельсовет, в границах ПСХ «Зеленогорское»</t>
  </si>
  <si>
    <t>2019-2024</t>
  </si>
  <si>
    <t xml:space="preserve">№ 794 от 18 ноября 2019 г.
ДОПОЛНИТЕЛЬНОЕ СОГЛАШЕНИЕ № 1 от 09.03.2022</t>
  </si>
  <si>
    <t xml:space="preserve">Акционерное общество сельскохозяйственное предприятие "Терский"</t>
  </si>
  <si>
    <t xml:space="preserve">«Орошаемый участок площадью 4 340 га на землях АО СХП «Терский»           в Буденновском районе Ставропольского края»</t>
  </si>
  <si>
    <t>2020-2024</t>
  </si>
  <si>
    <r>
      <t xml:space="preserve">1967994,0
</t>
    </r>
    <r>
      <rPr>
        <sz val="11"/>
        <rFont val="Times New Roman"/>
      </rPr>
      <t>1727760,0</t>
    </r>
  </si>
  <si>
    <r>
      <t xml:space="preserve">163157,0
</t>
    </r>
    <r>
      <rPr>
        <sz val="11"/>
        <rFont val="Times New Roman"/>
      </rPr>
      <t xml:space="preserve">91156,0 </t>
    </r>
  </si>
  <si>
    <r>
      <t xml:space="preserve">80
</t>
    </r>
    <r>
      <rPr>
        <sz val="11"/>
        <rFont val="Times New Roman"/>
      </rPr>
      <t>70</t>
    </r>
  </si>
  <si>
    <t xml:space="preserve">№813 от 03 декабря 2019 г.
ДОПОЛНИТЕЛЬНОЕ СОГЛАШЕНИЕ №1 от 27.12.2021</t>
  </si>
  <si>
    <t xml:space="preserve">Общество с ограниченной ответственностью "МВЦ 2012"</t>
  </si>
  <si>
    <t xml:space="preserve">«Многофункциональный выставочный центр в Кавказских Минеральных Водах»</t>
  </si>
  <si>
    <r>
      <t/>
    </r>
    <r>
      <rPr>
        <sz val="11"/>
        <color indexed="2"/>
        <rFont val="Times New Roman"/>
      </rPr>
      <t>5401700</t>
    </r>
    <r>
      <rPr>
        <sz val="11"/>
        <rFont val="Times New Roman"/>
      </rPr>
      <t xml:space="preserve">
5401949</t>
    </r>
  </si>
  <si>
    <r>
      <t/>
    </r>
    <r>
      <rPr>
        <sz val="11"/>
        <color indexed="2"/>
        <rFont val="Times New Roman"/>
      </rPr>
      <t>320074</t>
    </r>
    <r>
      <rPr>
        <sz val="11"/>
        <rFont val="Times New Roman"/>
      </rPr>
      <t xml:space="preserve">
390919
</t>
    </r>
  </si>
  <si>
    <r>
      <t/>
    </r>
    <r>
      <rPr>
        <sz val="11"/>
        <color indexed="2"/>
        <rFont val="Times New Roman"/>
      </rPr>
      <t>91</t>
    </r>
    <r>
      <rPr>
        <sz val="11"/>
        <rFont val="Times New Roman"/>
      </rPr>
      <t xml:space="preserve">
64</t>
    </r>
  </si>
  <si>
    <t xml:space="preserve">Минераловодский муниципальный округ</t>
  </si>
  <si>
    <t xml:space="preserve">№185 от 20 апреля 2020 г.</t>
  </si>
  <si>
    <t xml:space="preserve">ФГБУ "Санаторий "Дубовая роща"</t>
  </si>
  <si>
    <t xml:space="preserve">"Строительство спального корпуса-люкс на 100 мест"</t>
  </si>
  <si>
    <t xml:space="preserve">6. «Строительство новых, реконструкция и развития действующих объектов санаторно-курортного и туристско-рекреационного назначения, а также медицинских центров. Приобретение высокотехнологичного медицинского оборудования» </t>
  </si>
  <si>
    <t xml:space="preserve">2020-2023 (II квартал)</t>
  </si>
  <si>
    <t xml:space="preserve">г. Железноводск</t>
  </si>
  <si>
    <t xml:space="preserve">№ 385 от 25 августа 2020 г.</t>
  </si>
  <si>
    <t xml:space="preserve">Общество с ограниченной ответственностью "Оптово-распределительный центр Невинномысск"</t>
  </si>
  <si>
    <t xml:space="preserve">"Оптово-распределительный центр "Невинномысск"</t>
  </si>
  <si>
    <t xml:space="preserve">9. "Развитие сети торгово-, транспортно-, терминально-складских объектов логистической инфраструктуры, а также сельскохозяйственных рынков"</t>
  </si>
  <si>
    <t xml:space="preserve">№ 444 от 24 сентября 2020</t>
  </si>
  <si>
    <t xml:space="preserve">Общество с ограниченной ответственностью "Мира"</t>
  </si>
  <si>
    <t xml:space="preserve">"Строительство цеха глубокой переработки (колбасные и деликатесные изделия из мяса индейки) мощностью 2,5 тыс. тонн готовой продукции в год (с возможностью расширения до 7,2 тыс. тонн готовой продукции в год)"</t>
  </si>
  <si>
    <t xml:space="preserve">7 «Создание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и развитие отрасли животноводства» </t>
  </si>
  <si>
    <t xml:space="preserve">предоставление налоговых льгот:                                                          - снижение ставки налога на прибыль организации, подлежащего к зачислению в бюджет Ставропольского края на 3,5%;                            - освобождение от налога на имущество организации.</t>
  </si>
  <si>
    <t xml:space="preserve">2020-2025 (льготы с 2021 по 2025)</t>
  </si>
  <si>
    <t xml:space="preserve">г. Изобильный</t>
  </si>
  <si>
    <t xml:space="preserve">№ 381 от 20 августа 2021 г.</t>
  </si>
  <si>
    <t xml:space="preserve">Общество с ограниченной ответственностью "Инвестиции "Запад"</t>
  </si>
  <si>
    <t xml:space="preserve">«Санаторий 5* «Mayrveda Kislovodsk» </t>
  </si>
  <si>
    <t xml:space="preserve">6.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</si>
  <si>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r>
      <t xml:space="preserve">предоставление налоговых льгот:                                                          освобождение от налога на имущество организации. </t>
    </r>
    <r>
      <rPr>
        <i/>
        <sz val="11"/>
        <rFont val="Times New Roman"/>
      </rPr>
      <t xml:space="preserve">(в соответствии с подпунктами 8 и 15 пункта 1 статьи 2.1. Закона №44-кз)</t>
    </r>
  </si>
  <si>
    <t xml:space="preserve">2021-2025 </t>
  </si>
  <si>
    <t xml:space="preserve">№ 461 от 13 сентября 2021 г.</t>
  </si>
  <si>
    <t xml:space="preserve">Общества с ограниченной ответственностью «САНАТОРИЙ ИСТОЧНИК ЖЕЛЕЗНОВОДСК» </t>
  </si>
  <si>
    <t xml:space="preserve">«Строительство санатория «Источник» в г. Железноводске»</t>
  </si>
  <si>
    <t xml:space="preserve">2021 - 2025</t>
  </si>
  <si>
    <t xml:space="preserve">№ 179 от 27 апреля 2022 г.</t>
  </si>
  <si>
    <t xml:space="preserve">Общество с ограниченной ответственностью «Профес
сиональная Санаторно-Курортная Компания «Машук Аква-Терм»</t>
  </si>
  <si>
    <t xml:space="preserve">«Строительство Семейных апартаментов»</t>
  </si>
  <si>
    <t xml:space="preserve">6 «Строительство новых, реконструкция и развитие действующих объектов санаторно-курортного, туристско-рекреационного и спортивного назначения, а также объектов здравоохранения. Приобретение высокотехнологичного медицинского оборудования»</t>
  </si>
  <si>
    <t>2022-2026</t>
  </si>
  <si>
    <t xml:space="preserve">№ 385 от 29 июля 2022 г.</t>
  </si>
  <si>
    <t xml:space="preserve">"Техническое перевооружение отделений «Грануляции и расфасовки
полиэтилена цеха № 4"</t>
  </si>
  <si>
    <t xml:space="preserve">1. "Модернизация
и технологическое перевооружение предприятий с внедрением
энергосберегающих и ресурсосберегающих технологий, в том числе в целях
поддержки экспортно-ориентированных производств"</t>
  </si>
  <si>
    <t xml:space="preserve">предоставление инвестиционного налогового вычета</t>
  </si>
  <si>
    <t>2022-2024</t>
  </si>
  <si>
    <t xml:space="preserve">не предполагает создание новых рабочих мест</t>
  </si>
  <si>
    <t xml:space="preserve">№ 453 от 19 сентября 2023 г.</t>
  </si>
  <si>
    <t xml:space="preserve">Общество с ограниченной ответственностью Сельскохозяйственное предприятие "Кавказ"</t>
  </si>
  <si>
    <t xml:space="preserve">«Строительство первой очереди тепличного комплекса ООО СХП «Кавказ» по производству плодоовощной продукции защищенного грунта площадью 41,35 га, расположенного по адресу: Ставропольский край, Советский р-н, в 4,5 км западнее с. Солдато-Александровское»</t>
  </si>
  <si>
    <t xml:space="preserve">7 "Создание и развитие новых агропромышленных производств, внедрение современных технологий и оборудования, ориентированных на создание предприятий полного производственного цикла, включающего производство, хранение и глубокую переработку агропромышленной продукции, в том числе импортозамещение продовольственных товаров, а также развитие отрасли животноводства и растениеводства"</t>
  </si>
  <si>
    <t xml:space="preserve">освобождение от налога на имущество организаций</t>
  </si>
  <si>
    <t>2023-2027</t>
  </si>
  <si>
    <t xml:space="preserve">Советский муниципальный округ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</si>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</sst>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(&quot;$&quot;* #,##0.00_);_(&quot;$&quot;* \(#,##0.00\);_(&quot;$&quot;* &quot;-&quot;??_);_(@_)"/>
    <numFmt numFmtId="161" formatCode="_(&quot;$&quot;* #,##0_);_(&quot;$&quot;* \(#,##0\);_(&quot;$&quot;* &quot;-&quot;_);_(@_)"/>
    <numFmt numFmtId="162" formatCode="_(* #,##0.00_);_(* \(#,##0.00\);_(* &quot;-&quot;??_);_(@_)"/>
    <numFmt numFmtId="163" formatCode="_(* #,##0_);_(* \(#,##0\);_(* &quot;-&quot;_);_(@_)"/>
    <numFmt numFmtId="164" formatCode="#,##0.000"/>
    <numFmt numFmtId="165" formatCode="#,##0.00000;[Red]#,##0.00000"/>
    <numFmt numFmtId="166" formatCode="0.0%"/>
  </numFmts>
  <fonts count="23">
    <font>
      <sz val="10.000000"/>
      <color theme="1"/>
      <name val="Arial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0.000000"/>
      <name val="Arial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/>
      <name val="Times New Roman"/>
    </font>
    <font>
      <b/>
      <sz val="11.000000"/>
      <name val="Times New Roman"/>
    </font>
    <font>
      <sz val="11.000000"/>
      <name val="Times New Roman"/>
    </font>
    <font>
      <sz val="11.000000"/>
      <color indexed="2"/>
      <name val="Times New Roman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indexed="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indexed="20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0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3" fillId="25" borderId="1" numFmtId="0" applyNumberFormat="1" applyFont="1" applyFill="1" applyBorder="1"/>
    <xf fontId="4" fillId="26" borderId="2" numFmtId="0" applyNumberFormat="1" applyFont="1" applyFill="1" applyBorder="1"/>
    <xf fontId="5" fillId="26" borderId="1" numFmtId="0" applyNumberFormat="1" applyFont="1" applyFill="1" applyBorder="1"/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7" borderId="7" numFmtId="0" applyNumberFormat="1" applyFont="1" applyFill="1" applyBorder="1"/>
    <xf fontId="11" fillId="0" borderId="0" numFmtId="0" applyNumberFormat="1" applyFont="1" applyFill="1" applyBorder="1"/>
    <xf fontId="12" fillId="28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15" fillId="30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8" fillId="31" borderId="0" numFmtId="0" applyNumberFormat="1" applyFont="1" applyFill="1" applyBorder="1"/>
  </cellStyleXfs>
  <cellXfs count="34">
    <xf fontId="0" fillId="0" borderId="0" numFmtId="0" xfId="0"/>
    <xf fontId="19" fillId="0" borderId="0" numFmtId="0" xfId="0" applyFont="1"/>
    <xf fontId="19" fillId="0" borderId="0" numFmtId="0" xfId="0" applyFont="1" applyAlignment="1">
      <alignment horizontal="center"/>
    </xf>
    <xf fontId="19" fillId="0" borderId="0" numFmtId="0" xfId="0" applyFont="1" applyAlignment="1">
      <alignment horizontal="center" vertical="top" wrapText="1"/>
    </xf>
    <xf fontId="20" fillId="0" borderId="10" numFmtId="0" xfId="0" applyFont="1" applyBorder="1" applyAlignment="1">
      <alignment horizontal="center" vertical="center" wrapText="1"/>
    </xf>
    <xf fontId="21" fillId="0" borderId="0" numFmtId="0" xfId="0" applyFont="1" applyAlignment="1">
      <alignment horizontal="center"/>
    </xf>
    <xf fontId="21" fillId="0" borderId="11" numFmtId="0" xfId="0" applyFont="1" applyBorder="1" applyAlignment="1">
      <alignment horizontal="center" vertical="top" wrapText="1"/>
    </xf>
    <xf fontId="21" fillId="0" borderId="12" numFmtId="0" xfId="0" applyFont="1" applyBorder="1" applyAlignment="1">
      <alignment horizontal="center" vertical="top" wrapText="1"/>
    </xf>
    <xf fontId="21" fillId="0" borderId="12" numFmtId="0" xfId="0" applyFont="1" applyBorder="1" applyAlignment="1">
      <alignment vertical="top" wrapText="1"/>
    </xf>
    <xf fontId="21" fillId="0" borderId="12" numFmtId="0" xfId="0" applyFont="1" applyBorder="1" applyAlignment="1">
      <alignment horizontal="left" vertical="top" wrapText="1"/>
    </xf>
    <xf fontId="21" fillId="0" borderId="12" numFmtId="164" xfId="0" applyNumberFormat="1" applyFont="1" applyBorder="1" applyAlignment="1">
      <alignment horizontal="center" vertical="top" wrapText="1"/>
    </xf>
    <xf fontId="21" fillId="0" borderId="12" numFmtId="4" xfId="0" applyNumberFormat="1" applyFont="1" applyBorder="1" applyAlignment="1">
      <alignment horizontal="center" vertical="top" wrapText="1"/>
    </xf>
    <xf fontId="21" fillId="0" borderId="12" numFmtId="165" xfId="0" applyNumberFormat="1" applyFont="1" applyBorder="1" applyAlignment="1">
      <alignment horizontal="center" vertical="top" wrapText="1"/>
    </xf>
    <xf fontId="19" fillId="0" borderId="0" numFmtId="4" xfId="0" applyNumberFormat="1" applyFont="1"/>
    <xf fontId="21" fillId="0" borderId="12" numFmtId="14" xfId="0" applyNumberFormat="1" applyFont="1" applyBorder="1" applyAlignment="1">
      <alignment horizontal="center" vertical="top" wrapText="1"/>
    </xf>
    <xf fontId="21" fillId="0" borderId="12" numFmtId="0" xfId="0" applyFont="1" applyBorder="1" applyAlignment="1">
      <alignment vertical="top"/>
    </xf>
    <xf fontId="22" fillId="0" borderId="12" numFmtId="4" xfId="0" applyNumberFormat="1" applyFont="1" applyBorder="1" applyAlignment="1">
      <alignment horizontal="center" vertical="top" wrapText="1"/>
    </xf>
    <xf fontId="22" fillId="0" borderId="12" numFmtId="0" xfId="0" applyFont="1" applyBorder="1" applyAlignment="1">
      <alignment horizontal="center" vertical="top" wrapText="1"/>
    </xf>
    <xf fontId="19" fillId="0" borderId="12" numFmtId="0" xfId="0" applyFont="1" applyBorder="1" applyAlignment="1">
      <alignment horizontal="center" vertical="top" wrapText="1"/>
    </xf>
    <xf fontId="21" fillId="0" borderId="12" numFmtId="2" xfId="0" applyNumberFormat="1" applyFont="1" applyBorder="1" applyAlignment="1">
      <alignment horizontal="left" vertical="top" wrapText="1"/>
    </xf>
    <xf fontId="21" fillId="0" borderId="12" numFmtId="2" xfId="0" applyNumberFormat="1" applyFont="1" applyBorder="1" applyAlignment="1">
      <alignment horizontal="center" vertical="top" wrapText="1"/>
    </xf>
    <xf fontId="19" fillId="0" borderId="0" numFmtId="0" xfId="0" applyFont="1" applyAlignment="1">
      <alignment vertical="top"/>
    </xf>
    <xf fontId="19" fillId="0" borderId="12" numFmtId="0" xfId="0" applyFont="1" applyBorder="1"/>
    <xf fontId="21" fillId="0" borderId="0" numFmtId="0" xfId="0" applyFont="1" applyAlignment="1">
      <alignment horizontal="center" vertical="top" wrapText="1"/>
    </xf>
    <xf fontId="21" fillId="0" borderId="0" numFmtId="0" xfId="0" applyFont="1" applyAlignment="1">
      <alignment horizontal="left" vertical="top" wrapText="1"/>
    </xf>
    <xf fontId="21" fillId="0" borderId="0" numFmtId="4" xfId="0" applyNumberFormat="1" applyFont="1" applyAlignment="1">
      <alignment horizontal="center" vertical="top" wrapText="1"/>
    </xf>
    <xf fontId="19" fillId="0" borderId="0" numFmtId="0" xfId="0" applyFont="1" applyAlignment="1">
      <alignment horizontal="center" vertical="top" wrapText="1"/>
    </xf>
    <xf fontId="19" fillId="0" borderId="0" numFmtId="164" xfId="0" applyNumberFormat="1" applyFont="1"/>
    <xf fontId="19" fillId="0" borderId="0" numFmtId="3" xfId="0" applyNumberFormat="1" applyFont="1"/>
    <xf fontId="21" fillId="0" borderId="0" numFmtId="0" xfId="0" applyFont="1"/>
    <xf fontId="21" fillId="0" borderId="0" numFmtId="2" xfId="0" applyNumberFormat="1" applyFont="1"/>
    <xf fontId="21" fillId="0" borderId="0" numFmtId="4" xfId="0" applyNumberFormat="1" applyFont="1" applyAlignment="1">
      <alignment horizontal="right" vertical="top" wrapText="1"/>
    </xf>
    <xf fontId="21" fillId="0" borderId="0" numFmtId="166" xfId="42" applyNumberFormat="1" applyFont="1"/>
    <xf fontId="19" fillId="0" borderId="0" numFmtId="166" xfId="0" applyNumberFormat="1" applyFont="1"/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87" workbookViewId="0">
      <pane ySplit="5" topLeftCell="A6" activePane="bottomLeft" state="frozen"/>
      <selection activeCell="L15" activeCellId="0" sqref="L15"/>
    </sheetView>
  </sheetViews>
  <sheetFormatPr baseColWidth="8" defaultRowHeight="12.75" customHeight="1"/>
  <cols>
    <col customWidth="1" min="1" max="1" style="1" width="4.2851600000000003"/>
    <col customWidth="1" min="2" max="2" style="1" width="11.425800000000001"/>
    <col customWidth="1" min="3" max="3" style="1" width="27.57421875"/>
    <col customWidth="1" min="4" max="4" style="1" width="18.140599999999999"/>
    <col customWidth="1" min="5" max="5" style="1" width="26.140599999999999"/>
    <col customWidth="1" min="6" max="6" style="1" width="33.425800000000002"/>
    <col customWidth="1" min="7" max="7" style="1" width="24.5703"/>
    <col customWidth="1" min="8" max="8" style="1" width="17.855499999999999"/>
    <col customWidth="1" min="9" max="9" style="1" width="28.140599999999999"/>
    <col customWidth="1" min="10" max="10" style="1" width="19.2852"/>
    <col customWidth="1" min="11" max="11" style="1" width="15.2852"/>
    <col customWidth="1" min="12" max="12" style="1" width="20.710899999999999"/>
    <col customWidth="1" min="13" max="13" style="1" width="22.140625"/>
    <col customWidth="1" min="14" max="14" style="1" width="15.7109375"/>
    <col min="15" max="16384" style="1" width="9.140625"/>
  </cols>
  <sheetData>
    <row r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2.75" customHeight="1">
      <c r="L3" s="1"/>
      <c r="M3" s="1"/>
    </row>
    <row r="4" ht="71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1"/>
    </row>
    <row r="5" s="5" customFormat="1" ht="14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5"/>
    </row>
    <row r="6" ht="156.75">
      <c r="A6" s="7">
        <v>1</v>
      </c>
      <c r="B6" s="7" t="s">
        <v>14</v>
      </c>
      <c r="C6" s="7" t="s">
        <v>15</v>
      </c>
      <c r="D6" s="8" t="s">
        <v>16</v>
      </c>
      <c r="E6" s="9" t="s">
        <v>17</v>
      </c>
      <c r="F6" s="9" t="s">
        <v>18</v>
      </c>
      <c r="G6" s="9" t="s">
        <v>19</v>
      </c>
      <c r="H6" s="7" t="s">
        <v>20</v>
      </c>
      <c r="I6" s="10">
        <v>8703910</v>
      </c>
      <c r="J6" s="11">
        <v>2325531</v>
      </c>
      <c r="K6" s="7">
        <v>25</v>
      </c>
      <c r="L6" s="7" t="s">
        <v>21</v>
      </c>
      <c r="M6" s="1"/>
    </row>
    <row r="7" ht="156.75">
      <c r="A7" s="7">
        <v>2</v>
      </c>
      <c r="B7" s="7" t="s">
        <v>22</v>
      </c>
      <c r="C7" s="7" t="s">
        <v>23</v>
      </c>
      <c r="D7" s="8" t="s">
        <v>24</v>
      </c>
      <c r="E7" s="9" t="s">
        <v>25</v>
      </c>
      <c r="F7" s="9" t="s">
        <v>26</v>
      </c>
      <c r="G7" s="9" t="s">
        <v>27</v>
      </c>
      <c r="H7" s="7" t="s">
        <v>28</v>
      </c>
      <c r="I7" s="11">
        <v>1852600.8999999999</v>
      </c>
      <c r="J7" s="11">
        <v>190682.01999999999</v>
      </c>
      <c r="K7" s="7" t="s">
        <v>29</v>
      </c>
      <c r="L7" s="7" t="s">
        <v>30</v>
      </c>
      <c r="M7" s="1"/>
    </row>
    <row r="8" ht="139.5" customHeight="1">
      <c r="A8" s="7">
        <v>3</v>
      </c>
      <c r="B8" s="7" t="s">
        <v>22</v>
      </c>
      <c r="C8" s="7" t="s">
        <v>31</v>
      </c>
      <c r="D8" s="8" t="s">
        <v>24</v>
      </c>
      <c r="E8" s="9" t="s">
        <v>32</v>
      </c>
      <c r="F8" s="9" t="s">
        <v>26</v>
      </c>
      <c r="G8" s="9" t="s">
        <v>33</v>
      </c>
      <c r="H8" s="7" t="s">
        <v>28</v>
      </c>
      <c r="I8" s="11">
        <v>3064000</v>
      </c>
      <c r="J8" s="11">
        <v>371651.21999999997</v>
      </c>
      <c r="K8" s="7" t="s">
        <v>29</v>
      </c>
      <c r="L8" s="7" t="s">
        <v>30</v>
      </c>
      <c r="M8" s="1"/>
    </row>
    <row r="9" ht="114">
      <c r="A9" s="7">
        <v>4</v>
      </c>
      <c r="B9" s="7" t="s">
        <v>34</v>
      </c>
      <c r="C9" s="7" t="s">
        <v>35</v>
      </c>
      <c r="D9" s="8" t="s">
        <v>36</v>
      </c>
      <c r="E9" s="9" t="s">
        <v>37</v>
      </c>
      <c r="F9" s="9" t="s">
        <v>38</v>
      </c>
      <c r="G9" s="9" t="s">
        <v>39</v>
      </c>
      <c r="H9" s="7" t="s">
        <v>40</v>
      </c>
      <c r="I9" s="11" t="s">
        <v>41</v>
      </c>
      <c r="J9" s="11" t="s">
        <v>42</v>
      </c>
      <c r="K9" s="7" t="s">
        <v>43</v>
      </c>
      <c r="L9" s="7" t="s">
        <v>44</v>
      </c>
      <c r="M9" s="1"/>
    </row>
    <row r="10" ht="142.5">
      <c r="A10" s="7">
        <v>5</v>
      </c>
      <c r="B10" s="7" t="s">
        <v>45</v>
      </c>
      <c r="C10" s="7" t="s">
        <v>46</v>
      </c>
      <c r="D10" s="8" t="s">
        <v>47</v>
      </c>
      <c r="E10" s="9" t="s">
        <v>48</v>
      </c>
      <c r="F10" s="9" t="s">
        <v>38</v>
      </c>
      <c r="G10" s="9" t="s">
        <v>39</v>
      </c>
      <c r="H10" s="7" t="s">
        <v>49</v>
      </c>
      <c r="I10" s="12" t="s">
        <v>50</v>
      </c>
      <c r="J10" s="11" t="s">
        <v>51</v>
      </c>
      <c r="K10" s="7" t="s">
        <v>52</v>
      </c>
      <c r="L10" s="7" t="s">
        <v>53</v>
      </c>
      <c r="M10" s="1"/>
    </row>
    <row r="11" ht="156.75">
      <c r="A11" s="7">
        <v>6</v>
      </c>
      <c r="B11" s="7" t="s">
        <v>54</v>
      </c>
      <c r="C11" s="7" t="s">
        <v>55</v>
      </c>
      <c r="D11" s="8" t="s">
        <v>56</v>
      </c>
      <c r="E11" s="9" t="s">
        <v>57</v>
      </c>
      <c r="F11" s="9" t="s">
        <v>58</v>
      </c>
      <c r="G11" s="9" t="s">
        <v>59</v>
      </c>
      <c r="H11" s="7" t="s">
        <v>40</v>
      </c>
      <c r="I11" s="11">
        <v>510493</v>
      </c>
      <c r="J11" s="11">
        <v>25160.799999999999</v>
      </c>
      <c r="K11" s="7">
        <v>40</v>
      </c>
      <c r="L11" s="7" t="s">
        <v>60</v>
      </c>
      <c r="M11" s="1"/>
    </row>
    <row r="12" ht="156.75">
      <c r="A12" s="7">
        <v>7</v>
      </c>
      <c r="B12" s="7" t="s">
        <v>61</v>
      </c>
      <c r="C12" s="7" t="s">
        <v>62</v>
      </c>
      <c r="D12" s="8" t="s">
        <v>63</v>
      </c>
      <c r="E12" s="9" t="s">
        <v>64</v>
      </c>
      <c r="F12" s="9" t="s">
        <v>26</v>
      </c>
      <c r="G12" s="9" t="s">
        <v>27</v>
      </c>
      <c r="H12" s="7" t="s">
        <v>49</v>
      </c>
      <c r="I12" s="11">
        <v>540088.90000000002</v>
      </c>
      <c r="J12" s="11">
        <v>9892.5200000000004</v>
      </c>
      <c r="K12" s="7">
        <v>29</v>
      </c>
      <c r="L12" s="7" t="s">
        <v>30</v>
      </c>
      <c r="M12" s="1"/>
    </row>
    <row r="13" ht="114">
      <c r="A13" s="7">
        <v>8</v>
      </c>
      <c r="B13" s="7" t="s">
        <v>65</v>
      </c>
      <c r="C13" s="7" t="s">
        <v>66</v>
      </c>
      <c r="D13" s="8" t="s">
        <v>67</v>
      </c>
      <c r="E13" s="9" t="s">
        <v>68</v>
      </c>
      <c r="F13" s="9" t="s">
        <v>38</v>
      </c>
      <c r="G13" s="9" t="s">
        <v>39</v>
      </c>
      <c r="H13" s="7" t="s">
        <v>40</v>
      </c>
      <c r="I13" s="7" t="s">
        <v>69</v>
      </c>
      <c r="J13" s="11" t="s">
        <v>70</v>
      </c>
      <c r="K13" s="7" t="s">
        <v>71</v>
      </c>
      <c r="L13" s="7" t="s">
        <v>72</v>
      </c>
      <c r="M13" s="1"/>
    </row>
    <row r="14" ht="156.75">
      <c r="A14" s="7">
        <v>9</v>
      </c>
      <c r="B14" s="7" t="s">
        <v>73</v>
      </c>
      <c r="C14" s="7" t="s">
        <v>74</v>
      </c>
      <c r="D14" s="8" t="s">
        <v>75</v>
      </c>
      <c r="E14" s="9" t="s">
        <v>76</v>
      </c>
      <c r="F14" s="9" t="s">
        <v>26</v>
      </c>
      <c r="G14" s="9" t="s">
        <v>19</v>
      </c>
      <c r="H14" s="7" t="s">
        <v>77</v>
      </c>
      <c r="I14" s="11" t="s">
        <v>78</v>
      </c>
      <c r="J14" s="11" t="s">
        <v>79</v>
      </c>
      <c r="K14" s="7">
        <v>5</v>
      </c>
      <c r="L14" s="7" t="s">
        <v>80</v>
      </c>
      <c r="M14" s="1"/>
    </row>
    <row r="15" ht="156.75">
      <c r="A15" s="7">
        <v>10</v>
      </c>
      <c r="B15" s="7" t="s">
        <v>81</v>
      </c>
      <c r="C15" s="7" t="s">
        <v>82</v>
      </c>
      <c r="D15" s="8" t="s">
        <v>83</v>
      </c>
      <c r="E15" s="9" t="s">
        <v>84</v>
      </c>
      <c r="F15" s="9" t="s">
        <v>26</v>
      </c>
      <c r="G15" s="9" t="s">
        <v>19</v>
      </c>
      <c r="H15" s="7" t="s">
        <v>85</v>
      </c>
      <c r="I15" s="11" t="s">
        <v>86</v>
      </c>
      <c r="J15" s="11" t="s">
        <v>87</v>
      </c>
      <c r="K15" s="7" t="s">
        <v>29</v>
      </c>
      <c r="L15" s="7" t="s">
        <v>88</v>
      </c>
      <c r="M15" s="1"/>
    </row>
    <row r="16" ht="156.75">
      <c r="A16" s="7">
        <v>11</v>
      </c>
      <c r="B16" s="7" t="s">
        <v>89</v>
      </c>
      <c r="C16" s="7" t="s">
        <v>90</v>
      </c>
      <c r="D16" s="8" t="s">
        <v>91</v>
      </c>
      <c r="E16" s="9" t="s">
        <v>92</v>
      </c>
      <c r="F16" s="9" t="s">
        <v>93</v>
      </c>
      <c r="G16" s="9" t="s">
        <v>19</v>
      </c>
      <c r="H16" s="7" t="s">
        <v>94</v>
      </c>
      <c r="I16" s="11">
        <v>1499960</v>
      </c>
      <c r="J16" s="11">
        <v>138385.85000000001</v>
      </c>
      <c r="K16" s="7">
        <v>315</v>
      </c>
      <c r="L16" s="7" t="s">
        <v>95</v>
      </c>
      <c r="M16" s="1"/>
    </row>
    <row r="17" ht="114">
      <c r="A17" s="7">
        <v>12</v>
      </c>
      <c r="B17" s="7" t="s">
        <v>96</v>
      </c>
      <c r="C17" s="7" t="s">
        <v>97</v>
      </c>
      <c r="D17" s="8" t="s">
        <v>63</v>
      </c>
      <c r="E17" s="9" t="s">
        <v>98</v>
      </c>
      <c r="F17" s="9" t="s">
        <v>99</v>
      </c>
      <c r="G17" s="9" t="s">
        <v>100</v>
      </c>
      <c r="H17" s="7" t="s">
        <v>94</v>
      </c>
      <c r="I17" s="11" t="s">
        <v>101</v>
      </c>
      <c r="J17" s="11" t="s">
        <v>102</v>
      </c>
      <c r="K17" s="7">
        <v>35</v>
      </c>
      <c r="L17" s="7" t="s">
        <v>30</v>
      </c>
      <c r="M17" s="1"/>
    </row>
    <row r="18" ht="171">
      <c r="A18" s="7">
        <v>13</v>
      </c>
      <c r="B18" s="7" t="s">
        <v>103</v>
      </c>
      <c r="C18" s="7" t="s">
        <v>104</v>
      </c>
      <c r="D18" s="8" t="s">
        <v>105</v>
      </c>
      <c r="E18" s="9" t="s">
        <v>106</v>
      </c>
      <c r="F18" s="9" t="s">
        <v>107</v>
      </c>
      <c r="G18" s="9" t="s">
        <v>39</v>
      </c>
      <c r="H18" s="7" t="s">
        <v>108</v>
      </c>
      <c r="I18" s="11">
        <v>1697116</v>
      </c>
      <c r="J18" s="11" t="s">
        <v>109</v>
      </c>
      <c r="K18" s="7">
        <v>170</v>
      </c>
      <c r="L18" s="7" t="s">
        <v>110</v>
      </c>
      <c r="M18" s="1"/>
    </row>
    <row r="19" ht="171">
      <c r="A19" s="7">
        <v>14</v>
      </c>
      <c r="B19" s="7" t="s">
        <v>111</v>
      </c>
      <c r="C19" s="7" t="s">
        <v>112</v>
      </c>
      <c r="D19" s="8" t="s">
        <v>47</v>
      </c>
      <c r="E19" s="9" t="s">
        <v>113</v>
      </c>
      <c r="F19" s="9" t="s">
        <v>107</v>
      </c>
      <c r="G19" s="9" t="s">
        <v>39</v>
      </c>
      <c r="H19" s="7" t="s">
        <v>114</v>
      </c>
      <c r="I19" s="11">
        <v>6146000</v>
      </c>
      <c r="J19" s="11">
        <v>400440</v>
      </c>
      <c r="K19" s="7">
        <v>261</v>
      </c>
      <c r="L19" s="7" t="s">
        <v>53</v>
      </c>
      <c r="M19" s="1"/>
      <c r="N19" s="1"/>
      <c r="O19" s="1"/>
    </row>
    <row r="20" ht="270.75">
      <c r="A20" s="7">
        <v>15</v>
      </c>
      <c r="B20" s="7" t="s">
        <v>115</v>
      </c>
      <c r="C20" s="7" t="s">
        <v>116</v>
      </c>
      <c r="D20" s="8" t="s">
        <v>117</v>
      </c>
      <c r="E20" s="7" t="s">
        <v>118</v>
      </c>
      <c r="F20" s="7" t="s">
        <v>107</v>
      </c>
      <c r="G20" s="7" t="s">
        <v>39</v>
      </c>
      <c r="H20" s="7" t="s">
        <v>119</v>
      </c>
      <c r="I20" s="11">
        <v>2374600</v>
      </c>
      <c r="J20" s="11">
        <v>168817</v>
      </c>
      <c r="K20" s="7">
        <v>106</v>
      </c>
      <c r="L20" s="7" t="s">
        <v>120</v>
      </c>
      <c r="M20" s="1"/>
      <c r="N20" s="1"/>
      <c r="O20" s="1"/>
    </row>
    <row r="21" ht="171">
      <c r="A21" s="7">
        <v>16</v>
      </c>
      <c r="B21" s="7" t="s">
        <v>121</v>
      </c>
      <c r="C21" s="7" t="s">
        <v>122</v>
      </c>
      <c r="D21" s="8" t="s">
        <v>123</v>
      </c>
      <c r="E21" s="7" t="s">
        <v>124</v>
      </c>
      <c r="F21" s="7" t="s">
        <v>107</v>
      </c>
      <c r="G21" s="7" t="s">
        <v>39</v>
      </c>
      <c r="H21" s="7" t="s">
        <v>125</v>
      </c>
      <c r="I21" s="11">
        <v>1414074</v>
      </c>
      <c r="J21" s="11">
        <v>115891</v>
      </c>
      <c r="K21" s="7">
        <v>124</v>
      </c>
      <c r="L21" s="7" t="s">
        <v>53</v>
      </c>
      <c r="M21" s="1"/>
      <c r="N21" s="1"/>
      <c r="O21" s="1"/>
    </row>
    <row r="22" ht="156.75">
      <c r="A22" s="7">
        <v>17</v>
      </c>
      <c r="B22" s="7" t="s">
        <v>126</v>
      </c>
      <c r="C22" s="7" t="s">
        <v>127</v>
      </c>
      <c r="D22" s="8" t="s">
        <v>128</v>
      </c>
      <c r="E22" s="7" t="s">
        <v>129</v>
      </c>
      <c r="F22" s="7" t="s">
        <v>130</v>
      </c>
      <c r="G22" s="7" t="s">
        <v>131</v>
      </c>
      <c r="H22" s="7" t="s">
        <v>132</v>
      </c>
      <c r="I22" s="11">
        <v>536714.32999999996</v>
      </c>
      <c r="J22" s="11">
        <v>54173</v>
      </c>
      <c r="K22" s="7">
        <v>95</v>
      </c>
      <c r="L22" s="7" t="s">
        <v>133</v>
      </c>
      <c r="M22" s="13">
        <f>I22+563200+I24+I25+I26+I27+722389+1642396+409530+I31+362007+I33+2947703+I35+I36+1727760+5401949+I39+I40+I41+I42+I43+I44+I45</f>
        <v>39650657.539999999</v>
      </c>
      <c r="N22" s="13">
        <f>J22+7768+J24+J25+J26+J27+22968+68864+12092+J31+2417+J33+205135+J35+J36+91156+390919+J39+J40+J41+J42+J43+J44+J45</f>
        <v>4692862.6600000001</v>
      </c>
      <c r="O22" s="13">
        <f>K22+162+K27+K28+K33+210+K35+K36+70+64+K39+K40+K41+K42+K43+K44</f>
        <v>2274</v>
      </c>
    </row>
    <row r="23" ht="299.25">
      <c r="A23" s="7">
        <v>18</v>
      </c>
      <c r="B23" s="7" t="s">
        <v>134</v>
      </c>
      <c r="C23" s="7" t="s">
        <v>135</v>
      </c>
      <c r="D23" s="8" t="s">
        <v>136</v>
      </c>
      <c r="E23" s="7" t="s">
        <v>137</v>
      </c>
      <c r="F23" s="7" t="s">
        <v>138</v>
      </c>
      <c r="G23" s="7" t="s">
        <v>139</v>
      </c>
      <c r="H23" s="7" t="s">
        <v>108</v>
      </c>
      <c r="I23" s="11" t="s">
        <v>140</v>
      </c>
      <c r="J23" s="11" t="s">
        <v>141</v>
      </c>
      <c r="K23" s="7" t="s">
        <v>142</v>
      </c>
      <c r="L23" s="7" t="s">
        <v>143</v>
      </c>
      <c r="M23" s="1"/>
      <c r="N23" s="1">
        <f>M22/N22</f>
        <v>8.4491408363525391</v>
      </c>
      <c r="O23" s="1"/>
    </row>
    <row r="24" ht="156.75">
      <c r="A24" s="7">
        <v>19</v>
      </c>
      <c r="B24" s="14" t="s">
        <v>144</v>
      </c>
      <c r="C24" s="7" t="s">
        <v>145</v>
      </c>
      <c r="D24" s="8" t="s">
        <v>146</v>
      </c>
      <c r="E24" s="7" t="s">
        <v>147</v>
      </c>
      <c r="F24" s="7" t="s">
        <v>148</v>
      </c>
      <c r="G24" s="7" t="s">
        <v>149</v>
      </c>
      <c r="H24" s="7" t="s">
        <v>108</v>
      </c>
      <c r="I24" s="11">
        <v>1036490</v>
      </c>
      <c r="J24" s="11">
        <v>54809</v>
      </c>
      <c r="K24" s="7">
        <v>22</v>
      </c>
      <c r="L24" s="7" t="s">
        <v>30</v>
      </c>
      <c r="M24" s="1"/>
    </row>
    <row r="25" ht="114">
      <c r="A25" s="7">
        <v>20</v>
      </c>
      <c r="B25" s="14" t="s">
        <v>150</v>
      </c>
      <c r="C25" s="7" t="s">
        <v>151</v>
      </c>
      <c r="D25" s="8" t="s">
        <v>152</v>
      </c>
      <c r="E25" s="7" t="s">
        <v>153</v>
      </c>
      <c r="F25" s="7" t="s">
        <v>148</v>
      </c>
      <c r="G25" s="7" t="s">
        <v>154</v>
      </c>
      <c r="H25" s="7" t="s">
        <v>108</v>
      </c>
      <c r="I25" s="11">
        <v>1742400</v>
      </c>
      <c r="J25" s="11">
        <v>111872</v>
      </c>
      <c r="K25" s="7" t="s">
        <v>29</v>
      </c>
      <c r="L25" s="7" t="s">
        <v>30</v>
      </c>
      <c r="M25" s="1"/>
      <c r="N25" s="1"/>
      <c r="O25" s="1"/>
    </row>
    <row r="26" ht="156.75">
      <c r="A26" s="7">
        <v>21</v>
      </c>
      <c r="B26" s="14" t="s">
        <v>150</v>
      </c>
      <c r="C26" s="7" t="s">
        <v>155</v>
      </c>
      <c r="D26" s="8" t="s">
        <v>152</v>
      </c>
      <c r="E26" s="7" t="s">
        <v>156</v>
      </c>
      <c r="F26" s="7" t="s">
        <v>148</v>
      </c>
      <c r="G26" s="7" t="s">
        <v>157</v>
      </c>
      <c r="H26" s="7" t="s">
        <v>132</v>
      </c>
      <c r="I26" s="11">
        <v>1121800</v>
      </c>
      <c r="J26" s="11">
        <v>72671</v>
      </c>
      <c r="K26" s="7" t="s">
        <v>29</v>
      </c>
      <c r="L26" s="7" t="s">
        <v>30</v>
      </c>
      <c r="M26" s="1"/>
      <c r="N26" s="1"/>
      <c r="O26" s="1"/>
    </row>
    <row r="27" ht="156.75">
      <c r="A27" s="7">
        <v>22</v>
      </c>
      <c r="B27" s="14" t="s">
        <v>150</v>
      </c>
      <c r="C27" s="7" t="s">
        <v>158</v>
      </c>
      <c r="D27" s="8" t="s">
        <v>152</v>
      </c>
      <c r="E27" s="7" t="s">
        <v>159</v>
      </c>
      <c r="F27" s="7" t="s">
        <v>148</v>
      </c>
      <c r="G27" s="7" t="s">
        <v>157</v>
      </c>
      <c r="H27" s="7" t="s">
        <v>132</v>
      </c>
      <c r="I27" s="11">
        <v>3143000</v>
      </c>
      <c r="J27" s="11">
        <v>290558</v>
      </c>
      <c r="K27" s="7">
        <v>20</v>
      </c>
      <c r="L27" s="7" t="s">
        <v>30</v>
      </c>
      <c r="M27" s="1"/>
      <c r="N27" s="1"/>
      <c r="O27" s="1"/>
    </row>
    <row r="28" ht="185.25">
      <c r="A28" s="7">
        <v>23</v>
      </c>
      <c r="B28" s="14" t="s">
        <v>160</v>
      </c>
      <c r="C28" s="7" t="s">
        <v>161</v>
      </c>
      <c r="D28" s="8" t="s">
        <v>162</v>
      </c>
      <c r="E28" s="7" t="s">
        <v>163</v>
      </c>
      <c r="F28" s="7" t="s">
        <v>164</v>
      </c>
      <c r="G28" s="7" t="s">
        <v>165</v>
      </c>
      <c r="H28" s="7" t="s">
        <v>132</v>
      </c>
      <c r="I28" s="11" t="s">
        <v>166</v>
      </c>
      <c r="J28" s="11" t="s">
        <v>167</v>
      </c>
      <c r="K28" s="7">
        <v>45</v>
      </c>
      <c r="L28" s="7" t="s">
        <v>168</v>
      </c>
      <c r="M28" s="1"/>
      <c r="N28" s="13" t="e">
        <f>I22+I23+I24+I25+I26+I27+I28</f>
        <v>#VALUE!</v>
      </c>
      <c r="O28" s="1" t="e">
        <f>K22+K23+K24+K27+K28</f>
        <v>#VALUE!</v>
      </c>
    </row>
    <row r="29" ht="114">
      <c r="A29" s="7">
        <v>24</v>
      </c>
      <c r="B29" s="7" t="s">
        <v>169</v>
      </c>
      <c r="C29" s="7" t="s">
        <v>170</v>
      </c>
      <c r="D29" s="9" t="s">
        <v>83</v>
      </c>
      <c r="E29" s="9" t="s">
        <v>171</v>
      </c>
      <c r="F29" s="8" t="s">
        <v>148</v>
      </c>
      <c r="G29" s="8" t="s">
        <v>39</v>
      </c>
      <c r="H29" s="7" t="s">
        <v>172</v>
      </c>
      <c r="I29" s="7" t="s">
        <v>173</v>
      </c>
      <c r="J29" s="7" t="s">
        <v>174</v>
      </c>
      <c r="K29" s="7" t="s">
        <v>29</v>
      </c>
      <c r="L29" s="7" t="s">
        <v>21</v>
      </c>
      <c r="M29" s="1"/>
    </row>
    <row r="30" ht="114">
      <c r="A30" s="7">
        <v>25</v>
      </c>
      <c r="B30" s="7" t="s">
        <v>169</v>
      </c>
      <c r="C30" s="7" t="s">
        <v>175</v>
      </c>
      <c r="D30" s="9" t="s">
        <v>83</v>
      </c>
      <c r="E30" s="9" t="s">
        <v>176</v>
      </c>
      <c r="F30" s="8" t="s">
        <v>148</v>
      </c>
      <c r="G30" s="8" t="s">
        <v>39</v>
      </c>
      <c r="H30" s="7" t="s">
        <v>177</v>
      </c>
      <c r="I30" s="7" t="s">
        <v>178</v>
      </c>
      <c r="J30" s="7" t="s">
        <v>179</v>
      </c>
      <c r="K30" s="7" t="s">
        <v>29</v>
      </c>
      <c r="L30" s="7" t="s">
        <v>21</v>
      </c>
      <c r="M30" s="1"/>
    </row>
    <row r="31" ht="114">
      <c r="A31" s="7">
        <v>26</v>
      </c>
      <c r="B31" s="7" t="s">
        <v>169</v>
      </c>
      <c r="C31" s="7" t="s">
        <v>180</v>
      </c>
      <c r="D31" s="9" t="s">
        <v>83</v>
      </c>
      <c r="E31" s="9" t="s">
        <v>181</v>
      </c>
      <c r="F31" s="8" t="s">
        <v>148</v>
      </c>
      <c r="G31" s="8" t="s">
        <v>39</v>
      </c>
      <c r="H31" s="7" t="s">
        <v>182</v>
      </c>
      <c r="I31" s="11">
        <v>555300</v>
      </c>
      <c r="J31" s="11">
        <v>29894</v>
      </c>
      <c r="K31" s="7" t="s">
        <v>29</v>
      </c>
      <c r="L31" s="7" t="s">
        <v>21</v>
      </c>
      <c r="M31" s="1"/>
    </row>
    <row r="32" ht="114">
      <c r="A32" s="7">
        <v>27</v>
      </c>
      <c r="B32" s="7" t="s">
        <v>169</v>
      </c>
      <c r="C32" s="7" t="s">
        <v>183</v>
      </c>
      <c r="D32" s="9" t="s">
        <v>83</v>
      </c>
      <c r="E32" s="9" t="s">
        <v>184</v>
      </c>
      <c r="F32" s="8" t="s">
        <v>148</v>
      </c>
      <c r="G32" s="8" t="s">
        <v>39</v>
      </c>
      <c r="H32" s="11" t="s">
        <v>185</v>
      </c>
      <c r="I32" s="11" t="s">
        <v>186</v>
      </c>
      <c r="J32" s="11" t="s">
        <v>187</v>
      </c>
      <c r="K32" s="7" t="s">
        <v>29</v>
      </c>
      <c r="L32" s="7" t="s">
        <v>21</v>
      </c>
      <c r="M32" s="1"/>
    </row>
    <row r="33" ht="185.25">
      <c r="A33" s="7">
        <v>28</v>
      </c>
      <c r="B33" s="7" t="s">
        <v>188</v>
      </c>
      <c r="C33" s="7" t="s">
        <v>189</v>
      </c>
      <c r="D33" s="9" t="s">
        <v>67</v>
      </c>
      <c r="E33" s="9" t="s">
        <v>190</v>
      </c>
      <c r="F33" s="9" t="s">
        <v>164</v>
      </c>
      <c r="G33" s="8" t="s">
        <v>39</v>
      </c>
      <c r="H33" s="7" t="s">
        <v>132</v>
      </c>
      <c r="I33" s="11">
        <v>3508900</v>
      </c>
      <c r="J33" s="11">
        <v>73993</v>
      </c>
      <c r="K33" s="7">
        <v>129</v>
      </c>
      <c r="L33" s="15" t="s">
        <v>53</v>
      </c>
      <c r="M33" s="1"/>
    </row>
    <row r="34" ht="199.5">
      <c r="A34" s="7">
        <v>29</v>
      </c>
      <c r="B34" s="14">
        <v>43593</v>
      </c>
      <c r="C34" s="7" t="s">
        <v>191</v>
      </c>
      <c r="D34" s="9" t="s">
        <v>192</v>
      </c>
      <c r="E34" s="9" t="s">
        <v>193</v>
      </c>
      <c r="F34" s="9" t="s">
        <v>164</v>
      </c>
      <c r="G34" s="9" t="s">
        <v>157</v>
      </c>
      <c r="H34" s="7" t="s">
        <v>132</v>
      </c>
      <c r="I34" s="11" t="s">
        <v>194</v>
      </c>
      <c r="J34" s="11" t="s">
        <v>195</v>
      </c>
      <c r="K34" s="7" t="s">
        <v>196</v>
      </c>
      <c r="L34" s="8" t="s">
        <v>197</v>
      </c>
      <c r="M34" s="1"/>
    </row>
    <row r="35" ht="185.25">
      <c r="A35" s="7">
        <v>30</v>
      </c>
      <c r="B35" s="14">
        <v>43643</v>
      </c>
      <c r="C35" s="7" t="s">
        <v>198</v>
      </c>
      <c r="D35" s="9" t="s">
        <v>199</v>
      </c>
      <c r="E35" s="9" t="s">
        <v>200</v>
      </c>
      <c r="F35" s="9" t="s">
        <v>164</v>
      </c>
      <c r="G35" s="9" t="s">
        <v>201</v>
      </c>
      <c r="H35" s="7" t="s">
        <v>202</v>
      </c>
      <c r="I35" s="11">
        <v>997500</v>
      </c>
      <c r="J35" s="11">
        <v>50006</v>
      </c>
      <c r="K35" s="7">
        <v>72</v>
      </c>
      <c r="L35" s="8" t="s">
        <v>203</v>
      </c>
      <c r="M35" s="1"/>
    </row>
    <row r="36" ht="285">
      <c r="A36" s="7">
        <v>31</v>
      </c>
      <c r="B36" s="14">
        <v>43643</v>
      </c>
      <c r="C36" s="7" t="s">
        <v>204</v>
      </c>
      <c r="D36" s="9" t="s">
        <v>117</v>
      </c>
      <c r="E36" s="9" t="s">
        <v>205</v>
      </c>
      <c r="F36" s="9" t="s">
        <v>164</v>
      </c>
      <c r="G36" s="9" t="s">
        <v>201</v>
      </c>
      <c r="H36" s="7" t="s">
        <v>206</v>
      </c>
      <c r="I36" s="11">
        <v>1405000</v>
      </c>
      <c r="J36" s="11">
        <v>90864</v>
      </c>
      <c r="K36" s="7">
        <v>94</v>
      </c>
      <c r="L36" s="8" t="s">
        <v>120</v>
      </c>
      <c r="M36" s="1"/>
    </row>
    <row r="37" ht="185.25">
      <c r="A37" s="7">
        <v>32</v>
      </c>
      <c r="B37" s="14">
        <v>43791</v>
      </c>
      <c r="C37" s="7" t="s">
        <v>207</v>
      </c>
      <c r="D37" s="9" t="s">
        <v>208</v>
      </c>
      <c r="E37" s="9" t="s">
        <v>209</v>
      </c>
      <c r="F37" s="9" t="s">
        <v>164</v>
      </c>
      <c r="G37" s="9" t="s">
        <v>201</v>
      </c>
      <c r="H37" s="7" t="s">
        <v>210</v>
      </c>
      <c r="I37" s="16" t="s">
        <v>211</v>
      </c>
      <c r="J37" s="16" t="s">
        <v>212</v>
      </c>
      <c r="K37" s="17" t="s">
        <v>213</v>
      </c>
      <c r="L37" s="7" t="s">
        <v>21</v>
      </c>
    </row>
    <row r="38" ht="128.25">
      <c r="A38" s="7">
        <v>33</v>
      </c>
      <c r="B38" s="14">
        <v>43808</v>
      </c>
      <c r="C38" s="7" t="s">
        <v>214</v>
      </c>
      <c r="D38" s="9" t="s">
        <v>215</v>
      </c>
      <c r="E38" s="9" t="s">
        <v>216</v>
      </c>
      <c r="F38" s="9" t="s">
        <v>130</v>
      </c>
      <c r="G38" s="9" t="s">
        <v>201</v>
      </c>
      <c r="H38" s="7" t="s">
        <v>206</v>
      </c>
      <c r="I38" s="11" t="s">
        <v>217</v>
      </c>
      <c r="J38" s="11" t="s">
        <v>218</v>
      </c>
      <c r="K38" s="7" t="s">
        <v>219</v>
      </c>
      <c r="L38" s="8" t="s">
        <v>220</v>
      </c>
      <c r="M38" s="1"/>
    </row>
    <row r="39" s="1" customFormat="1" ht="128.25">
      <c r="A39" s="7">
        <v>34</v>
      </c>
      <c r="B39" s="14">
        <v>44019</v>
      </c>
      <c r="C39" s="7" t="s">
        <v>221</v>
      </c>
      <c r="D39" s="9" t="s">
        <v>222</v>
      </c>
      <c r="E39" s="9" t="s">
        <v>223</v>
      </c>
      <c r="F39" s="9" t="s">
        <v>224</v>
      </c>
      <c r="G39" s="9" t="s">
        <v>201</v>
      </c>
      <c r="H39" s="7" t="s">
        <v>225</v>
      </c>
      <c r="I39" s="11">
        <v>2550900</v>
      </c>
      <c r="J39" s="7">
        <v>215219.5</v>
      </c>
      <c r="K39" s="18">
        <v>140</v>
      </c>
      <c r="L39" s="8" t="s">
        <v>226</v>
      </c>
    </row>
    <row r="40" s="1" customFormat="1" ht="156.75">
      <c r="A40" s="7">
        <v>35</v>
      </c>
      <c r="B40" s="14">
        <v>44069</v>
      </c>
      <c r="C40" s="7" t="s">
        <v>227</v>
      </c>
      <c r="D40" s="9" t="s">
        <v>228</v>
      </c>
      <c r="E40" s="9" t="s">
        <v>229</v>
      </c>
      <c r="F40" s="9" t="s">
        <v>230</v>
      </c>
      <c r="G40" s="9" t="s">
        <v>157</v>
      </c>
      <c r="H40" s="7" t="s">
        <v>210</v>
      </c>
      <c r="I40" s="11">
        <v>1642546.2</v>
      </c>
      <c r="J40" s="7">
        <v>117269.8</v>
      </c>
      <c r="K40" s="18">
        <v>526</v>
      </c>
      <c r="L40" s="8" t="s">
        <v>30</v>
      </c>
    </row>
    <row r="41" s="1" customFormat="1" ht="171">
      <c r="A41" s="7">
        <v>36</v>
      </c>
      <c r="B41" s="14">
        <v>44109</v>
      </c>
      <c r="C41" s="7" t="s">
        <v>231</v>
      </c>
      <c r="D41" s="9" t="s">
        <v>232</v>
      </c>
      <c r="E41" s="9" t="s">
        <v>233</v>
      </c>
      <c r="F41" s="9" t="s">
        <v>234</v>
      </c>
      <c r="G41" s="9" t="s">
        <v>235</v>
      </c>
      <c r="H41" s="7" t="s">
        <v>236</v>
      </c>
      <c r="I41" s="11">
        <v>472333.25</v>
      </c>
      <c r="J41" s="11">
        <v>17646.400000000001</v>
      </c>
      <c r="K41" s="18">
        <v>63</v>
      </c>
      <c r="L41" s="8" t="s">
        <v>237</v>
      </c>
    </row>
    <row r="42" s="1" customFormat="1" ht="128.25">
      <c r="A42" s="7">
        <v>37</v>
      </c>
      <c r="B42" s="14">
        <v>44438</v>
      </c>
      <c r="C42" s="7" t="s">
        <v>238</v>
      </c>
      <c r="D42" s="9" t="s">
        <v>239</v>
      </c>
      <c r="E42" s="9" t="s">
        <v>240</v>
      </c>
      <c r="F42" s="9" t="s">
        <v>241</v>
      </c>
      <c r="G42" s="9" t="s">
        <v>242</v>
      </c>
      <c r="H42" s="7" t="s">
        <v>243</v>
      </c>
      <c r="I42" s="11">
        <v>1244855.76</v>
      </c>
      <c r="J42" s="11">
        <v>76012.589999999997</v>
      </c>
      <c r="K42" s="18">
        <v>250</v>
      </c>
      <c r="L42" s="8" t="s">
        <v>133</v>
      </c>
      <c r="M42" s="1"/>
    </row>
    <row r="43" s="1" customFormat="1" ht="128.25">
      <c r="A43" s="7">
        <v>38</v>
      </c>
      <c r="B43" s="14">
        <v>44454</v>
      </c>
      <c r="C43" s="7" t="s">
        <v>244</v>
      </c>
      <c r="D43" s="9" t="s">
        <v>245</v>
      </c>
      <c r="E43" s="9" t="s">
        <v>246</v>
      </c>
      <c r="F43" s="19" t="s">
        <v>241</v>
      </c>
      <c r="G43" s="9" t="s">
        <v>201</v>
      </c>
      <c r="H43" s="7" t="s">
        <v>247</v>
      </c>
      <c r="I43" s="11">
        <v>1500000</v>
      </c>
      <c r="J43" s="20">
        <v>87593.869999999995</v>
      </c>
      <c r="K43" s="18">
        <v>301</v>
      </c>
      <c r="L43" s="8" t="s">
        <v>226</v>
      </c>
      <c r="M43" s="1"/>
    </row>
    <row r="44" s="1" customFormat="1" ht="156.75">
      <c r="A44" s="7">
        <v>39</v>
      </c>
      <c r="B44" s="14">
        <v>44681</v>
      </c>
      <c r="C44" s="7" t="s">
        <v>248</v>
      </c>
      <c r="D44" s="9" t="s">
        <v>249</v>
      </c>
      <c r="E44" s="9" t="s">
        <v>250</v>
      </c>
      <c r="F44" s="19" t="s">
        <v>251</v>
      </c>
      <c r="G44" s="9" t="s">
        <v>235</v>
      </c>
      <c r="H44" s="7" t="s">
        <v>252</v>
      </c>
      <c r="I44" s="11">
        <v>378409</v>
      </c>
      <c r="J44" s="7">
        <v>19561.5</v>
      </c>
      <c r="K44" s="18">
        <v>33</v>
      </c>
      <c r="L44" s="8" t="s">
        <v>226</v>
      </c>
    </row>
    <row r="45" s="21" customFormat="1" ht="114">
      <c r="A45" s="7">
        <v>40</v>
      </c>
      <c r="B45" s="14"/>
      <c r="C45" s="7" t="s">
        <v>253</v>
      </c>
      <c r="D45" s="9" t="s">
        <v>83</v>
      </c>
      <c r="E45" s="9" t="s">
        <v>254</v>
      </c>
      <c r="F45" s="19" t="s">
        <v>255</v>
      </c>
      <c r="G45" s="9" t="s">
        <v>256</v>
      </c>
      <c r="H45" s="7" t="s">
        <v>257</v>
      </c>
      <c r="I45" s="11">
        <v>4037575</v>
      </c>
      <c r="J45" s="7">
        <v>2529400</v>
      </c>
      <c r="K45" s="18" t="s">
        <v>258</v>
      </c>
      <c r="L45" s="7" t="s">
        <v>21</v>
      </c>
      <c r="M45" s="21"/>
    </row>
    <row r="46" s="21" customFormat="1" ht="185.25">
      <c r="A46" s="7">
        <v>41</v>
      </c>
      <c r="B46" s="14">
        <v>45191</v>
      </c>
      <c r="C46" s="7" t="s">
        <v>259</v>
      </c>
      <c r="D46" s="9" t="s">
        <v>260</v>
      </c>
      <c r="E46" s="9" t="s">
        <v>261</v>
      </c>
      <c r="F46" s="19" t="s">
        <v>262</v>
      </c>
      <c r="G46" s="9" t="s">
        <v>263</v>
      </c>
      <c r="H46" s="7" t="s">
        <v>264</v>
      </c>
      <c r="I46" s="11">
        <v>8638566.7259999998</v>
      </c>
      <c r="J46" s="11">
        <v>359229.42999999999</v>
      </c>
      <c r="K46" s="18">
        <v>641</v>
      </c>
      <c r="L46" s="8" t="s">
        <v>265</v>
      </c>
      <c r="M46" s="21"/>
    </row>
    <row r="47" ht="14.25">
      <c r="A47" s="7" t="s">
        <v>266</v>
      </c>
      <c r="B47" s="7"/>
      <c r="C47" s="7"/>
      <c r="D47" s="7"/>
      <c r="E47" s="7"/>
      <c r="F47" s="7"/>
      <c r="G47" s="7"/>
      <c r="H47" s="7"/>
      <c r="I47" s="11">
        <f>I6+I7+I8+3042760+2808750+I11+I12+816045.42+4460000+9117100+I16+957100+I18+I19+I20+I21+I22+563200+I24+I25+I26+I27+722389+1642396+409530+I31+362007+I33+2947703+I35+I36+1727760+5401949+I39+I40+I41+I42+I43+I44+I45+I46</f>
        <v>97293822.486000001</v>
      </c>
      <c r="J47" s="11">
        <f>J6+J7+J8+127611+129608+J11+J12+38289+455170+323937+J16+29246+120850+J19+J20+J21+J22+7768+J24+J25+J26+J27+22968+68864+12092+J31+2417+J33+205135+J35+J36+91156+390919+J39+J40+J41+J42+J43+J44+J45+J46</f>
        <v>10023254.5</v>
      </c>
      <c r="K47" s="18">
        <f>K6+243+420+K11+K12+180+K14+K16+K17+K18+K19+K20+K21+K22+162+K24+K27+K28+K33+210+K35+K36+70+64+K39+K40+K41+K42+K43+K44+K46</f>
        <v>4890</v>
      </c>
      <c r="L47" s="22"/>
    </row>
    <row r="48" s="1" customFormat="1" ht="14.25">
      <c r="A48" s="23"/>
      <c r="B48" s="23"/>
      <c r="C48" s="23"/>
      <c r="D48" s="24"/>
      <c r="E48" s="24"/>
      <c r="F48" s="24"/>
      <c r="G48" s="24"/>
      <c r="H48" s="23"/>
      <c r="I48" s="25"/>
      <c r="J48" s="25"/>
      <c r="K48" s="26"/>
    </row>
    <row r="49" s="1" customFormat="1" ht="14.25">
      <c r="A49" s="23"/>
      <c r="B49" s="23"/>
      <c r="C49" s="23"/>
      <c r="D49" s="24"/>
      <c r="E49" s="24"/>
      <c r="F49" s="24"/>
      <c r="G49" s="24"/>
      <c r="H49" s="23"/>
      <c r="I49" s="27"/>
      <c r="J49" s="27"/>
      <c r="K49" s="28"/>
    </row>
    <row r="50" s="1" customFormat="1" ht="14.25">
      <c r="A50" s="23"/>
      <c r="B50" s="23"/>
      <c r="C50" s="23"/>
      <c r="D50" s="24"/>
      <c r="E50" s="24"/>
      <c r="F50" s="24"/>
      <c r="G50" s="24"/>
      <c r="H50" s="23"/>
    </row>
    <row r="51" s="1" customFormat="1" ht="14.25">
      <c r="A51" s="29"/>
      <c r="B51" s="29"/>
      <c r="C51" s="29"/>
      <c r="D51" s="24"/>
      <c r="E51" s="24"/>
      <c r="F51" s="24"/>
      <c r="G51" s="24"/>
      <c r="H51" s="29"/>
      <c r="I51" s="1"/>
      <c r="J51" s="1"/>
    </row>
    <row r="52" s="1" customFormat="1" ht="14.25">
      <c r="A52" s="29"/>
      <c r="B52" s="29"/>
      <c r="C52" s="29"/>
      <c r="D52" s="24"/>
      <c r="E52" s="24"/>
      <c r="F52" s="24"/>
      <c r="G52" s="24"/>
      <c r="H52" s="29"/>
      <c r="I52" s="1"/>
      <c r="J52" s="1"/>
    </row>
    <row r="53" s="1" customFormat="1" ht="14.25">
      <c r="A53" s="29"/>
      <c r="B53" s="29"/>
      <c r="C53" s="29"/>
      <c r="D53" s="24"/>
      <c r="E53" s="24"/>
      <c r="F53" s="24"/>
      <c r="G53" s="24"/>
      <c r="H53" s="29"/>
      <c r="I53" s="1"/>
      <c r="J53" s="1"/>
      <c r="K53" s="1"/>
    </row>
    <row r="54" s="1" customFormat="1" ht="14.25">
      <c r="A54" s="29"/>
      <c r="B54" s="29"/>
      <c r="C54" s="29"/>
      <c r="D54" s="24"/>
      <c r="E54" s="24"/>
      <c r="F54" s="24"/>
      <c r="G54" s="24"/>
      <c r="H54" s="29"/>
      <c r="I54" s="30"/>
      <c r="J54" s="29"/>
      <c r="K54" s="1"/>
    </row>
    <row r="55" s="1" customFormat="1" ht="14.25">
      <c r="A55" s="29"/>
      <c r="B55" s="29"/>
      <c r="C55" s="29"/>
      <c r="D55" s="24"/>
      <c r="E55" s="24"/>
      <c r="F55" s="24"/>
      <c r="G55" s="24"/>
      <c r="H55" s="29"/>
      <c r="I55" s="29"/>
      <c r="J55" s="29"/>
      <c r="K55" s="1"/>
    </row>
    <row r="56" s="1" customFormat="1" ht="14.25">
      <c r="A56" s="29"/>
      <c r="B56" s="29"/>
      <c r="C56" s="29"/>
      <c r="D56" s="24"/>
      <c r="E56" s="24"/>
      <c r="F56" s="24"/>
      <c r="G56" s="24"/>
      <c r="H56" s="29"/>
      <c r="I56" s="31"/>
      <c r="J56" s="31"/>
      <c r="K56" s="31"/>
    </row>
    <row r="57" s="1" customFormat="1" ht="14.25">
      <c r="A57" s="29"/>
      <c r="B57" s="29"/>
      <c r="C57" s="29"/>
      <c r="D57" s="24"/>
      <c r="E57" s="24"/>
      <c r="F57" s="24"/>
      <c r="G57" s="24"/>
      <c r="H57" s="29"/>
      <c r="I57" s="31"/>
      <c r="J57" s="31"/>
      <c r="K57" s="31"/>
    </row>
    <row r="58" s="1" customFormat="1" ht="14.25">
      <c r="A58" s="29"/>
      <c r="B58" s="29"/>
      <c r="C58" s="29"/>
      <c r="D58" s="24"/>
      <c r="E58" s="24"/>
      <c r="F58" s="24"/>
      <c r="G58" s="24"/>
      <c r="H58" s="29"/>
      <c r="I58" s="31"/>
      <c r="J58" s="31"/>
      <c r="K58" s="31"/>
    </row>
    <row r="59" s="1" customFormat="1" ht="14.25">
      <c r="A59" s="29"/>
      <c r="B59" s="29"/>
      <c r="C59" s="29"/>
      <c r="D59" s="24"/>
      <c r="E59" s="24"/>
      <c r="F59" s="24"/>
      <c r="G59" s="24"/>
      <c r="H59" s="29"/>
      <c r="I59" s="29"/>
      <c r="J59" s="29"/>
    </row>
    <row r="60" s="1" customFormat="1" ht="14.25">
      <c r="A60" s="29"/>
      <c r="B60" s="29"/>
      <c r="C60" s="29"/>
      <c r="D60" s="24"/>
      <c r="E60" s="24"/>
      <c r="F60" s="24"/>
      <c r="G60" s="24"/>
      <c r="H60" s="29"/>
      <c r="I60" s="32"/>
      <c r="J60" s="29"/>
      <c r="K60" s="32"/>
    </row>
    <row r="61" s="1" customFormat="1" ht="14.25">
      <c r="A61" s="29"/>
      <c r="B61" s="29"/>
      <c r="C61" s="29"/>
      <c r="D61" s="24"/>
      <c r="E61" s="24"/>
      <c r="F61" s="24"/>
      <c r="G61" s="24"/>
      <c r="H61" s="29"/>
      <c r="I61" s="29"/>
      <c r="J61" s="29"/>
      <c r="K61" s="33"/>
    </row>
    <row r="62" s="1" customFormat="1" ht="14.25">
      <c r="A62" s="29"/>
      <c r="B62" s="29"/>
      <c r="C62" s="29"/>
      <c r="D62" s="24"/>
      <c r="E62" s="24"/>
      <c r="F62" s="24"/>
      <c r="G62" s="24"/>
      <c r="H62" s="29"/>
      <c r="I62" s="29"/>
      <c r="J62" s="29"/>
    </row>
    <row r="63" s="1" customFormat="1" ht="14.25">
      <c r="A63" s="29"/>
      <c r="B63" s="29"/>
      <c r="C63" s="29"/>
      <c r="D63" s="24"/>
      <c r="E63" s="24"/>
      <c r="F63" s="24"/>
      <c r="G63" s="24"/>
      <c r="H63" s="29"/>
      <c r="I63" s="29"/>
      <c r="J63" s="29"/>
    </row>
    <row r="64" s="1" customFormat="1" ht="14.25">
      <c r="A64" s="29"/>
      <c r="B64" s="29"/>
      <c r="C64" s="29"/>
      <c r="D64" s="24"/>
      <c r="E64" s="24"/>
      <c r="F64" s="24"/>
      <c r="G64" s="24"/>
      <c r="H64" s="29"/>
      <c r="I64" s="29"/>
      <c r="J64" s="29"/>
    </row>
    <row r="65" s="1" customFormat="1" ht="14.25">
      <c r="A65" s="29"/>
      <c r="B65" s="29"/>
      <c r="C65" s="29"/>
      <c r="D65" s="24"/>
      <c r="E65" s="24"/>
      <c r="F65" s="24"/>
      <c r="G65" s="24"/>
      <c r="H65" s="29"/>
      <c r="I65" s="29"/>
      <c r="J65" s="29"/>
    </row>
    <row r="66" s="1" customFormat="1" ht="14.25">
      <c r="A66" s="29"/>
      <c r="B66" s="29"/>
      <c r="C66" s="29"/>
      <c r="D66" s="24"/>
      <c r="E66" s="24"/>
      <c r="F66" s="24"/>
      <c r="G66" s="24"/>
      <c r="H66" s="29"/>
      <c r="I66" s="29"/>
      <c r="J66" s="29"/>
    </row>
    <row r="67" s="1" customFormat="1" ht="14.25">
      <c r="A67" s="29"/>
      <c r="B67" s="29"/>
      <c r="C67" s="29"/>
      <c r="D67" s="24"/>
      <c r="E67" s="24"/>
      <c r="F67" s="24"/>
      <c r="G67" s="24"/>
      <c r="H67" s="29"/>
      <c r="I67" s="29"/>
      <c r="J67" s="29"/>
    </row>
    <row r="68" s="1" customFormat="1" ht="14.25">
      <c r="A68" s="29"/>
      <c r="B68" s="29"/>
      <c r="C68" s="29"/>
      <c r="D68" s="24"/>
      <c r="E68" s="24"/>
      <c r="F68" s="24"/>
      <c r="G68" s="24"/>
      <c r="H68" s="29"/>
      <c r="I68" s="29"/>
      <c r="J68" s="29"/>
    </row>
    <row r="69" ht="15">
      <c r="A69" s="29"/>
      <c r="B69" s="29"/>
      <c r="C69" s="29"/>
      <c r="D69" s="24"/>
      <c r="E69" s="24"/>
      <c r="F69" s="24"/>
      <c r="G69" s="24"/>
      <c r="H69" s="29"/>
      <c r="I69" s="29"/>
      <c r="J69" s="29"/>
    </row>
    <row r="70" ht="15">
      <c r="A70" s="29"/>
      <c r="B70" s="29"/>
      <c r="C70" s="29"/>
      <c r="D70" s="24"/>
      <c r="E70" s="24"/>
      <c r="F70" s="24"/>
      <c r="G70" s="24"/>
      <c r="H70" s="29"/>
      <c r="I70" s="29"/>
      <c r="J70" s="29"/>
    </row>
    <row r="71" ht="15">
      <c r="A71" s="29"/>
      <c r="B71" s="29"/>
      <c r="C71" s="29"/>
      <c r="D71" s="24"/>
      <c r="E71" s="24"/>
      <c r="F71" s="24"/>
      <c r="G71" s="24"/>
      <c r="H71" s="29"/>
      <c r="I71" s="29"/>
      <c r="J71" s="29"/>
    </row>
    <row r="72" ht="15">
      <c r="A72" s="29"/>
      <c r="B72" s="29"/>
      <c r="C72" s="29"/>
      <c r="D72" s="24"/>
      <c r="E72" s="24"/>
      <c r="F72" s="24"/>
      <c r="G72" s="24"/>
      <c r="H72" s="29"/>
      <c r="I72" s="29"/>
      <c r="J72" s="29"/>
    </row>
    <row r="73" ht="15">
      <c r="A73" s="29"/>
      <c r="B73" s="29"/>
      <c r="C73" s="29"/>
      <c r="D73" s="24"/>
      <c r="E73" s="24"/>
      <c r="F73" s="24"/>
      <c r="G73" s="24"/>
      <c r="H73" s="29"/>
      <c r="I73" s="29"/>
      <c r="J73" s="29"/>
    </row>
    <row r="74" ht="15">
      <c r="A74" s="29"/>
      <c r="B74" s="29"/>
      <c r="C74" s="29"/>
      <c r="D74" s="24"/>
      <c r="E74" s="24"/>
      <c r="F74" s="24"/>
      <c r="G74" s="24"/>
      <c r="H74" s="29"/>
      <c r="I74" s="29"/>
      <c r="J74" s="29"/>
    </row>
    <row r="75" ht="15">
      <c r="A75" s="29"/>
      <c r="B75" s="29"/>
      <c r="C75" s="29"/>
      <c r="D75" s="24"/>
      <c r="E75" s="24"/>
      <c r="F75" s="24"/>
      <c r="G75" s="24"/>
      <c r="H75" s="29"/>
      <c r="I75" s="29"/>
      <c r="J75" s="29"/>
    </row>
    <row r="76" ht="15">
      <c r="A76" s="29"/>
      <c r="B76" s="29"/>
      <c r="C76" s="29"/>
      <c r="D76" s="24"/>
      <c r="E76" s="24"/>
      <c r="F76" s="24"/>
      <c r="G76" s="24"/>
      <c r="H76" s="29"/>
      <c r="I76" s="29"/>
      <c r="J76" s="29"/>
    </row>
    <row r="77" ht="15">
      <c r="A77" s="29"/>
      <c r="B77" s="29"/>
      <c r="C77" s="29"/>
      <c r="D77" s="24"/>
      <c r="E77" s="24"/>
      <c r="F77" s="24"/>
      <c r="G77" s="24"/>
      <c r="H77" s="29"/>
      <c r="I77" s="29"/>
      <c r="J77" s="29"/>
    </row>
    <row r="78" ht="15">
      <c r="A78" s="29"/>
      <c r="B78" s="29"/>
      <c r="C78" s="29"/>
      <c r="D78" s="24"/>
      <c r="E78" s="24"/>
      <c r="F78" s="24"/>
      <c r="G78" s="24"/>
      <c r="H78" s="29"/>
      <c r="I78" s="29"/>
      <c r="J78" s="29"/>
    </row>
    <row r="79" ht="15">
      <c r="A79" s="29"/>
      <c r="B79" s="29"/>
      <c r="C79" s="29"/>
      <c r="D79" s="24"/>
      <c r="E79" s="24"/>
      <c r="F79" s="24"/>
      <c r="G79" s="24"/>
      <c r="H79" s="29"/>
      <c r="I79" s="29"/>
      <c r="J79" s="29"/>
    </row>
    <row r="80" ht="15">
      <c r="A80" s="29"/>
      <c r="B80" s="29"/>
      <c r="C80" s="29"/>
      <c r="D80" s="24"/>
      <c r="E80" s="24"/>
      <c r="F80" s="24"/>
      <c r="G80" s="24"/>
      <c r="H80" s="29"/>
      <c r="I80" s="29"/>
      <c r="J80" s="29"/>
    </row>
    <row r="81" ht="15">
      <c r="A81" s="29"/>
      <c r="B81" s="29"/>
      <c r="C81" s="29"/>
      <c r="D81" s="24"/>
      <c r="E81" s="24"/>
      <c r="F81" s="24"/>
      <c r="G81" s="24"/>
      <c r="H81" s="29"/>
      <c r="I81" s="29"/>
      <c r="J81" s="29"/>
    </row>
    <row r="82" ht="15">
      <c r="A82" s="29"/>
      <c r="B82" s="29"/>
      <c r="C82" s="29"/>
      <c r="D82" s="24"/>
      <c r="E82" s="24"/>
      <c r="F82" s="24"/>
      <c r="G82" s="24"/>
      <c r="H82" s="29"/>
      <c r="I82" s="29"/>
      <c r="J82" s="29"/>
    </row>
    <row r="83" ht="15">
      <c r="A83" s="29"/>
      <c r="B83" s="29"/>
      <c r="C83" s="29"/>
      <c r="D83" s="24"/>
      <c r="E83" s="24"/>
      <c r="F83" s="24"/>
      <c r="G83" s="24"/>
      <c r="H83" s="29"/>
      <c r="I83" s="29"/>
      <c r="J83" s="29"/>
    </row>
    <row r="84" ht="15">
      <c r="A84" s="29"/>
      <c r="B84" s="29"/>
      <c r="C84" s="29"/>
      <c r="D84" s="24"/>
      <c r="E84" s="24"/>
      <c r="F84" s="24"/>
      <c r="G84" s="24"/>
      <c r="H84" s="29"/>
      <c r="I84" s="29"/>
      <c r="J84" s="29"/>
    </row>
    <row r="85" ht="15">
      <c r="A85" s="29"/>
      <c r="B85" s="29"/>
      <c r="C85" s="29"/>
      <c r="D85" s="24"/>
      <c r="E85" s="24"/>
      <c r="F85" s="24"/>
      <c r="G85" s="24"/>
      <c r="H85" s="29"/>
      <c r="I85" s="29"/>
      <c r="J85" s="29"/>
    </row>
    <row r="86" ht="15">
      <c r="A86" s="29"/>
      <c r="B86" s="29"/>
      <c r="C86" s="29"/>
      <c r="D86" s="24"/>
      <c r="E86" s="24"/>
      <c r="F86" s="24"/>
      <c r="G86" s="24"/>
      <c r="H86" s="29"/>
      <c r="I86" s="29"/>
      <c r="J86" s="29"/>
    </row>
    <row r="87" ht="15">
      <c r="A87" s="29"/>
      <c r="B87" s="29"/>
      <c r="C87" s="29"/>
      <c r="D87" s="24"/>
      <c r="E87" s="24"/>
      <c r="F87" s="24"/>
      <c r="G87" s="24"/>
      <c r="H87" s="29"/>
      <c r="I87" s="29"/>
      <c r="J87" s="29"/>
    </row>
    <row r="88" ht="15">
      <c r="A88" s="29"/>
      <c r="B88" s="29"/>
      <c r="C88" s="29"/>
      <c r="D88" s="24"/>
      <c r="E88" s="24"/>
      <c r="F88" s="24"/>
      <c r="G88" s="24"/>
      <c r="H88" s="29"/>
      <c r="I88" s="29"/>
      <c r="J88" s="29"/>
    </row>
    <row r="89" ht="15">
      <c r="A89" s="29"/>
      <c r="B89" s="29"/>
      <c r="C89" s="29"/>
      <c r="D89" s="24"/>
      <c r="E89" s="24"/>
      <c r="F89" s="24"/>
      <c r="G89" s="24"/>
      <c r="H89" s="29"/>
      <c r="I89" s="29"/>
      <c r="J89" s="29"/>
    </row>
    <row r="90" ht="15">
      <c r="A90" s="29"/>
      <c r="B90" s="29"/>
      <c r="C90" s="29"/>
      <c r="D90" s="24"/>
      <c r="E90" s="24"/>
      <c r="F90" s="24"/>
      <c r="G90" s="24"/>
      <c r="H90" s="29"/>
      <c r="I90" s="29"/>
      <c r="J90" s="29"/>
    </row>
    <row r="91" ht="15">
      <c r="A91" s="29"/>
      <c r="B91" s="29"/>
      <c r="C91" s="29"/>
      <c r="D91" s="24"/>
      <c r="E91" s="24"/>
      <c r="F91" s="24"/>
      <c r="G91" s="24"/>
      <c r="H91" s="29"/>
      <c r="I91" s="29"/>
      <c r="J91" s="29"/>
    </row>
    <row r="92" ht="15">
      <c r="A92" s="29"/>
      <c r="B92" s="29"/>
      <c r="C92" s="29"/>
      <c r="D92" s="24"/>
      <c r="E92" s="24"/>
      <c r="F92" s="24"/>
      <c r="G92" s="24"/>
      <c r="H92" s="29"/>
      <c r="I92" s="29"/>
      <c r="J92" s="29"/>
    </row>
    <row r="93" ht="15">
      <c r="A93" s="29"/>
      <c r="B93" s="29"/>
      <c r="C93" s="29"/>
      <c r="D93" s="24"/>
      <c r="E93" s="24"/>
      <c r="F93" s="24"/>
      <c r="G93" s="24"/>
      <c r="H93" s="29"/>
      <c r="I93" s="29"/>
      <c r="J93" s="29"/>
    </row>
    <row r="94" ht="15">
      <c r="A94" s="29"/>
      <c r="B94" s="29"/>
      <c r="C94" s="29"/>
      <c r="D94" s="24"/>
      <c r="E94" s="24"/>
      <c r="F94" s="24"/>
      <c r="G94" s="24"/>
      <c r="H94" s="29"/>
      <c r="I94" s="29"/>
      <c r="J94" s="29"/>
    </row>
    <row r="95" ht="15">
      <c r="A95" s="29"/>
      <c r="B95" s="29"/>
      <c r="C95" s="29"/>
      <c r="D95" s="24"/>
      <c r="E95" s="24"/>
      <c r="F95" s="24"/>
      <c r="G95" s="24"/>
      <c r="H95" s="29"/>
      <c r="I95" s="29"/>
      <c r="J95" s="29"/>
    </row>
    <row r="96" ht="15">
      <c r="A96" s="29"/>
      <c r="B96" s="29"/>
      <c r="C96" s="29"/>
      <c r="D96" s="24"/>
      <c r="E96" s="24"/>
      <c r="F96" s="24"/>
      <c r="G96" s="24"/>
      <c r="H96" s="29"/>
      <c r="I96" s="29"/>
      <c r="J96" s="29"/>
    </row>
    <row r="97" ht="15">
      <c r="A97" s="29"/>
      <c r="B97" s="29"/>
      <c r="C97" s="29"/>
      <c r="D97" s="24"/>
      <c r="E97" s="24"/>
      <c r="F97" s="24"/>
      <c r="G97" s="24"/>
      <c r="H97" s="29"/>
      <c r="I97" s="29"/>
      <c r="J97" s="29"/>
    </row>
    <row r="98" ht="15">
      <c r="A98" s="29"/>
      <c r="B98" s="29"/>
      <c r="C98" s="29"/>
      <c r="D98" s="24"/>
      <c r="E98" s="24"/>
      <c r="F98" s="24"/>
      <c r="G98" s="24"/>
      <c r="H98" s="29"/>
      <c r="I98" s="29"/>
      <c r="J98" s="29"/>
    </row>
    <row r="99" ht="15">
      <c r="A99" s="29"/>
      <c r="B99" s="29"/>
      <c r="C99" s="29"/>
      <c r="D99" s="24"/>
      <c r="E99" s="24"/>
      <c r="F99" s="24"/>
      <c r="G99" s="24"/>
      <c r="H99" s="29"/>
      <c r="I99" s="29"/>
      <c r="J99" s="29"/>
    </row>
    <row r="100" ht="15">
      <c r="A100" s="29"/>
      <c r="B100" s="29"/>
      <c r="C100" s="29"/>
      <c r="D100" s="24"/>
      <c r="E100" s="24"/>
      <c r="F100" s="24"/>
      <c r="G100" s="24"/>
      <c r="H100" s="29"/>
      <c r="I100" s="29"/>
      <c r="J100" s="29"/>
    </row>
    <row r="101" ht="15">
      <c r="A101" s="29"/>
      <c r="B101" s="29"/>
      <c r="C101" s="29"/>
      <c r="D101" s="24"/>
      <c r="E101" s="24"/>
      <c r="F101" s="24"/>
      <c r="G101" s="24"/>
      <c r="H101" s="29"/>
      <c r="I101" s="29"/>
      <c r="J101" s="29"/>
    </row>
    <row r="102" ht="15">
      <c r="A102" s="29"/>
      <c r="B102" s="29"/>
      <c r="C102" s="29"/>
      <c r="D102" s="24"/>
      <c r="E102" s="24"/>
      <c r="F102" s="24"/>
      <c r="G102" s="24"/>
      <c r="H102" s="29"/>
      <c r="I102" s="29"/>
      <c r="J102" s="29"/>
    </row>
    <row r="103" ht="15">
      <c r="A103" s="29"/>
      <c r="B103" s="29"/>
      <c r="C103" s="29"/>
      <c r="D103" s="24"/>
      <c r="E103" s="24"/>
      <c r="F103" s="24"/>
      <c r="G103" s="24"/>
      <c r="H103" s="29"/>
      <c r="I103" s="29"/>
      <c r="J103" s="29"/>
    </row>
    <row r="104" ht="15">
      <c r="A104" s="29"/>
      <c r="B104" s="29"/>
      <c r="C104" s="29"/>
      <c r="D104" s="24"/>
      <c r="E104" s="24"/>
      <c r="F104" s="24"/>
      <c r="G104" s="24"/>
      <c r="H104" s="29"/>
      <c r="I104" s="29"/>
      <c r="J104" s="29"/>
    </row>
    <row r="105" ht="15">
      <c r="A105" s="29"/>
      <c r="B105" s="29"/>
      <c r="C105" s="29"/>
      <c r="D105" s="24"/>
      <c r="E105" s="24"/>
      <c r="F105" s="24"/>
      <c r="G105" s="24"/>
      <c r="H105" s="29"/>
      <c r="I105" s="29"/>
      <c r="J105" s="29"/>
    </row>
    <row r="106" ht="15">
      <c r="A106" s="29"/>
      <c r="B106" s="29"/>
      <c r="C106" s="29"/>
      <c r="D106" s="24"/>
      <c r="E106" s="24"/>
      <c r="F106" s="24"/>
      <c r="G106" s="24"/>
      <c r="H106" s="29"/>
      <c r="I106" s="29"/>
      <c r="J106" s="29"/>
    </row>
    <row r="107" ht="15">
      <c r="A107" s="29"/>
      <c r="B107" s="29"/>
      <c r="C107" s="29"/>
      <c r="D107" s="24"/>
      <c r="E107" s="24"/>
      <c r="F107" s="24"/>
      <c r="G107" s="24"/>
      <c r="H107" s="29"/>
      <c r="I107" s="29"/>
      <c r="J107" s="29"/>
    </row>
    <row r="108" ht="15">
      <c r="A108" s="29"/>
      <c r="B108" s="29"/>
      <c r="C108" s="29"/>
      <c r="D108" s="24"/>
      <c r="E108" s="24"/>
      <c r="F108" s="24"/>
      <c r="G108" s="24"/>
      <c r="H108" s="29"/>
      <c r="I108" s="29"/>
      <c r="J108" s="29"/>
    </row>
    <row r="109" ht="15">
      <c r="A109" s="29"/>
      <c r="B109" s="29"/>
      <c r="C109" s="29"/>
      <c r="D109" s="24"/>
      <c r="E109" s="24"/>
      <c r="F109" s="24"/>
      <c r="G109" s="24"/>
      <c r="H109" s="29"/>
      <c r="I109" s="29"/>
      <c r="J109" s="29"/>
    </row>
    <row r="110" ht="15">
      <c r="A110" s="29"/>
      <c r="B110" s="29"/>
      <c r="C110" s="29"/>
      <c r="D110" s="24"/>
      <c r="E110" s="24"/>
      <c r="F110" s="24"/>
      <c r="G110" s="24"/>
      <c r="H110" s="29"/>
      <c r="I110" s="29"/>
      <c r="J110" s="29"/>
    </row>
    <row r="111" ht="15">
      <c r="A111" s="29"/>
      <c r="B111" s="29"/>
      <c r="C111" s="29"/>
      <c r="D111" s="24"/>
      <c r="E111" s="24"/>
      <c r="F111" s="24"/>
      <c r="G111" s="24"/>
      <c r="H111" s="29"/>
      <c r="I111" s="29"/>
      <c r="J111" s="29"/>
    </row>
    <row r="112" ht="15">
      <c r="A112" s="29"/>
      <c r="B112" s="29"/>
      <c r="C112" s="29"/>
      <c r="D112" s="24"/>
      <c r="E112" s="24"/>
      <c r="F112" s="24"/>
      <c r="G112" s="24"/>
      <c r="H112" s="29"/>
      <c r="I112" s="29"/>
      <c r="J112" s="29"/>
    </row>
    <row r="113" ht="15">
      <c r="A113" s="29"/>
      <c r="B113" s="29"/>
      <c r="C113" s="29"/>
      <c r="D113" s="24"/>
      <c r="E113" s="24"/>
      <c r="F113" s="24"/>
      <c r="G113" s="24"/>
      <c r="H113" s="29"/>
      <c r="I113" s="29"/>
      <c r="J113" s="29"/>
    </row>
    <row r="114" ht="15">
      <c r="A114" s="29"/>
      <c r="B114" s="29"/>
      <c r="C114" s="29"/>
      <c r="D114" s="24"/>
      <c r="E114" s="24"/>
      <c r="F114" s="24"/>
      <c r="G114" s="24"/>
      <c r="H114" s="29"/>
      <c r="I114" s="29"/>
      <c r="J114" s="29"/>
    </row>
    <row r="115" ht="15">
      <c r="A115" s="29"/>
      <c r="B115" s="29"/>
      <c r="C115" s="29"/>
      <c r="D115" s="24"/>
      <c r="E115" s="24"/>
      <c r="F115" s="24"/>
      <c r="G115" s="24"/>
      <c r="H115" s="29"/>
      <c r="I115" s="29"/>
      <c r="J115" s="29"/>
    </row>
    <row r="116" ht="15">
      <c r="A116" s="29"/>
      <c r="B116" s="29"/>
      <c r="C116" s="29"/>
      <c r="D116" s="24"/>
      <c r="E116" s="24"/>
      <c r="F116" s="24"/>
      <c r="G116" s="24"/>
      <c r="H116" s="29"/>
      <c r="I116" s="29"/>
      <c r="J116" s="29"/>
    </row>
    <row r="117" ht="15">
      <c r="A117" s="29"/>
      <c r="B117" s="29"/>
      <c r="C117" s="29"/>
      <c r="D117" s="24"/>
      <c r="E117" s="24"/>
      <c r="F117" s="24"/>
      <c r="G117" s="24"/>
      <c r="H117" s="29"/>
      <c r="I117" s="29"/>
      <c r="J117" s="29"/>
    </row>
    <row r="118" ht="15">
      <c r="A118" s="29"/>
      <c r="B118" s="29"/>
      <c r="C118" s="29"/>
      <c r="D118" s="24"/>
      <c r="E118" s="24"/>
      <c r="F118" s="24"/>
      <c r="G118" s="24"/>
      <c r="H118" s="29"/>
      <c r="I118" s="29"/>
      <c r="J118" s="29"/>
    </row>
    <row r="119" ht="15">
      <c r="A119" s="29"/>
      <c r="B119" s="29"/>
      <c r="C119" s="29"/>
      <c r="D119" s="24"/>
      <c r="E119" s="24"/>
      <c r="F119" s="24"/>
      <c r="G119" s="24"/>
      <c r="H119" s="29"/>
      <c r="I119" s="29"/>
      <c r="J119" s="29"/>
    </row>
    <row r="120" ht="15">
      <c r="A120" s="29"/>
      <c r="B120" s="29"/>
      <c r="C120" s="29"/>
      <c r="D120" s="24"/>
      <c r="E120" s="24"/>
      <c r="F120" s="24"/>
      <c r="G120" s="24"/>
      <c r="H120" s="29"/>
      <c r="I120" s="29"/>
      <c r="J120" s="29"/>
    </row>
    <row r="121" ht="15">
      <c r="A121" s="29"/>
      <c r="B121" s="29"/>
      <c r="C121" s="29"/>
      <c r="D121" s="24"/>
      <c r="E121" s="24"/>
      <c r="F121" s="24"/>
      <c r="G121" s="24"/>
      <c r="H121" s="29"/>
      <c r="I121" s="29"/>
      <c r="J121" s="29"/>
    </row>
    <row r="122" ht="15">
      <c r="A122" s="29"/>
      <c r="B122" s="29"/>
      <c r="C122" s="29"/>
      <c r="D122" s="24"/>
      <c r="E122" s="24"/>
      <c r="F122" s="24"/>
      <c r="G122" s="24"/>
      <c r="H122" s="29"/>
      <c r="I122" s="29"/>
      <c r="J122" s="29"/>
    </row>
    <row r="123" ht="15">
      <c r="A123" s="29"/>
      <c r="B123" s="29"/>
      <c r="C123" s="29"/>
      <c r="D123" s="24"/>
      <c r="E123" s="24"/>
      <c r="F123" s="24"/>
      <c r="G123" s="24"/>
      <c r="H123" s="29"/>
      <c r="I123" s="29"/>
      <c r="J123" s="29"/>
    </row>
    <row r="124" ht="15">
      <c r="A124" s="29"/>
      <c r="B124" s="29"/>
      <c r="C124" s="29"/>
      <c r="D124" s="24"/>
      <c r="E124" s="24"/>
      <c r="F124" s="24"/>
      <c r="G124" s="24"/>
      <c r="H124" s="29"/>
      <c r="I124" s="29"/>
      <c r="J124" s="29"/>
    </row>
    <row r="125" ht="15">
      <c r="A125" s="29"/>
      <c r="B125" s="29"/>
      <c r="C125" s="29"/>
      <c r="D125" s="24"/>
      <c r="E125" s="24"/>
      <c r="F125" s="24"/>
      <c r="G125" s="24"/>
      <c r="H125" s="29"/>
      <c r="I125" s="29"/>
      <c r="J125" s="29"/>
    </row>
    <row r="126" ht="15">
      <c r="A126" s="29"/>
      <c r="B126" s="29"/>
      <c r="C126" s="29"/>
      <c r="D126" s="24"/>
      <c r="E126" s="24"/>
      <c r="F126" s="24"/>
      <c r="G126" s="24"/>
      <c r="H126" s="29"/>
      <c r="I126" s="29"/>
      <c r="J126" s="29"/>
    </row>
    <row r="127" ht="15">
      <c r="A127" s="29"/>
      <c r="B127" s="29"/>
      <c r="C127" s="29"/>
      <c r="D127" s="24"/>
      <c r="E127" s="24"/>
      <c r="F127" s="24"/>
      <c r="G127" s="24"/>
      <c r="H127" s="29"/>
      <c r="I127" s="29"/>
      <c r="J127" s="29"/>
    </row>
    <row r="128" ht="15">
      <c r="A128" s="29"/>
      <c r="B128" s="29"/>
      <c r="C128" s="29"/>
      <c r="D128" s="24"/>
      <c r="E128" s="24"/>
      <c r="F128" s="24"/>
      <c r="G128" s="24"/>
      <c r="H128" s="29"/>
      <c r="I128" s="29"/>
      <c r="J128" s="29"/>
    </row>
    <row r="129" ht="15">
      <c r="A129" s="29"/>
      <c r="B129" s="29"/>
      <c r="C129" s="29"/>
      <c r="D129" s="24"/>
      <c r="E129" s="24"/>
      <c r="F129" s="24"/>
      <c r="G129" s="24"/>
      <c r="H129" s="29"/>
      <c r="I129" s="29"/>
      <c r="J129" s="29"/>
    </row>
    <row r="130" ht="15">
      <c r="A130" s="29"/>
      <c r="B130" s="29"/>
      <c r="C130" s="29"/>
      <c r="D130" s="24"/>
      <c r="E130" s="24"/>
      <c r="F130" s="24"/>
      <c r="G130" s="24"/>
      <c r="H130" s="29"/>
      <c r="I130" s="29"/>
      <c r="J130" s="29"/>
    </row>
    <row r="131" ht="15">
      <c r="A131" s="29"/>
      <c r="B131" s="29"/>
      <c r="C131" s="29"/>
      <c r="D131" s="24"/>
      <c r="E131" s="24"/>
      <c r="F131" s="24"/>
      <c r="G131" s="24"/>
      <c r="H131" s="29"/>
      <c r="I131" s="29"/>
      <c r="J131" s="29"/>
    </row>
    <row r="132" ht="15">
      <c r="A132" s="29"/>
      <c r="B132" s="29"/>
      <c r="C132" s="29"/>
      <c r="D132" s="24"/>
      <c r="E132" s="24"/>
      <c r="F132" s="24"/>
      <c r="G132" s="24"/>
      <c r="H132" s="29"/>
      <c r="I132" s="29"/>
      <c r="J132" s="29"/>
    </row>
    <row r="133" ht="15">
      <c r="A133" s="29"/>
      <c r="B133" s="29"/>
      <c r="C133" s="29"/>
      <c r="D133" s="24"/>
      <c r="E133" s="24"/>
      <c r="F133" s="24"/>
      <c r="G133" s="24"/>
      <c r="H133" s="29"/>
      <c r="I133" s="29"/>
      <c r="J133" s="29"/>
    </row>
    <row r="134" ht="15">
      <c r="A134" s="29"/>
      <c r="B134" s="29"/>
      <c r="C134" s="29"/>
      <c r="D134" s="24"/>
      <c r="E134" s="24"/>
      <c r="F134" s="24"/>
      <c r="G134" s="24"/>
      <c r="H134" s="29"/>
      <c r="I134" s="29"/>
      <c r="J134" s="29"/>
    </row>
    <row r="135" ht="15">
      <c r="A135" s="29"/>
      <c r="B135" s="29"/>
      <c r="C135" s="29"/>
      <c r="D135" s="24"/>
      <c r="E135" s="24"/>
      <c r="F135" s="24"/>
      <c r="G135" s="24"/>
      <c r="H135" s="29"/>
      <c r="I135" s="29"/>
      <c r="J135" s="29"/>
    </row>
    <row r="136" ht="15">
      <c r="A136" s="29"/>
      <c r="B136" s="29"/>
      <c r="C136" s="29"/>
      <c r="D136" s="24"/>
      <c r="E136" s="24"/>
      <c r="F136" s="24"/>
      <c r="G136" s="24"/>
      <c r="H136" s="29"/>
      <c r="I136" s="29"/>
      <c r="J136" s="29"/>
    </row>
    <row r="137" ht="15">
      <c r="A137" s="29"/>
      <c r="B137" s="29"/>
      <c r="C137" s="29"/>
      <c r="D137" s="24"/>
      <c r="E137" s="24"/>
      <c r="F137" s="24"/>
      <c r="G137" s="24"/>
      <c r="H137" s="29"/>
      <c r="I137" s="29"/>
      <c r="J137" s="29"/>
    </row>
    <row r="138" ht="15">
      <c r="A138" s="29"/>
      <c r="B138" s="29"/>
      <c r="C138" s="29"/>
      <c r="D138" s="24"/>
      <c r="E138" s="24"/>
      <c r="F138" s="24"/>
      <c r="G138" s="24"/>
      <c r="H138" s="29"/>
      <c r="I138" s="29"/>
      <c r="J138" s="29"/>
    </row>
    <row r="139" ht="15">
      <c r="A139" s="29"/>
      <c r="B139" s="29"/>
      <c r="C139" s="29"/>
      <c r="D139" s="24"/>
      <c r="E139" s="24"/>
      <c r="F139" s="24"/>
      <c r="G139" s="24"/>
      <c r="H139" s="29"/>
      <c r="I139" s="29"/>
      <c r="J139" s="29"/>
    </row>
    <row r="140" ht="15">
      <c r="A140" s="29"/>
      <c r="B140" s="29"/>
      <c r="C140" s="29"/>
      <c r="D140" s="24"/>
      <c r="E140" s="24"/>
      <c r="F140" s="24"/>
      <c r="G140" s="24"/>
      <c r="H140" s="29"/>
      <c r="I140" s="29"/>
      <c r="J140" s="29"/>
    </row>
    <row r="141" ht="15">
      <c r="A141" s="29"/>
      <c r="B141" s="29"/>
      <c r="C141" s="29"/>
      <c r="D141" s="24"/>
      <c r="E141" s="24"/>
      <c r="F141" s="24"/>
      <c r="G141" s="24"/>
      <c r="H141" s="29"/>
      <c r="I141" s="29"/>
      <c r="J141" s="29"/>
    </row>
    <row r="142" ht="15">
      <c r="A142" s="29"/>
      <c r="B142" s="29"/>
      <c r="C142" s="29"/>
      <c r="D142" s="24"/>
      <c r="E142" s="24"/>
      <c r="F142" s="24"/>
      <c r="G142" s="24"/>
      <c r="H142" s="29"/>
      <c r="I142" s="29"/>
      <c r="J142" s="29"/>
    </row>
    <row r="143" ht="15">
      <c r="A143" s="29"/>
      <c r="B143" s="29"/>
      <c r="C143" s="29"/>
      <c r="D143" s="24"/>
      <c r="E143" s="24"/>
      <c r="F143" s="24"/>
      <c r="G143" s="24"/>
      <c r="H143" s="29"/>
      <c r="I143" s="29"/>
      <c r="J143" s="29"/>
    </row>
    <row r="144" ht="15">
      <c r="D144" s="24"/>
      <c r="E144" s="24"/>
      <c r="F144" s="24"/>
      <c r="G144" s="24"/>
    </row>
    <row r="145" ht="15">
      <c r="D145" s="24"/>
      <c r="E145" s="24"/>
      <c r="F145" s="24"/>
      <c r="G145" s="24"/>
    </row>
    <row r="146" ht="15">
      <c r="D146" s="24"/>
      <c r="E146" s="24"/>
      <c r="F146" s="24"/>
      <c r="G146" s="24"/>
    </row>
    <row r="147" ht="15">
      <c r="D147" s="24"/>
      <c r="E147" s="24"/>
      <c r="F147" s="24"/>
      <c r="G147" s="24"/>
    </row>
    <row r="148" ht="15">
      <c r="D148" s="24"/>
      <c r="E148" s="24"/>
      <c r="F148" s="24"/>
      <c r="G148" s="24"/>
    </row>
    <row r="149" ht="15">
      <c r="D149" s="24"/>
      <c r="E149" s="24"/>
      <c r="F149" s="24"/>
      <c r="G149" s="24"/>
    </row>
    <row r="150" ht="15">
      <c r="D150" s="24"/>
      <c r="E150" s="24"/>
      <c r="F150" s="24"/>
      <c r="G150" s="24"/>
    </row>
    <row r="151" ht="15">
      <c r="D151" s="24"/>
      <c r="E151" s="24"/>
      <c r="F151" s="24"/>
      <c r="G151" s="24"/>
    </row>
    <row r="152" ht="15">
      <c r="D152" s="24"/>
      <c r="E152" s="24"/>
      <c r="F152" s="24"/>
      <c r="G152" s="24"/>
    </row>
    <row r="153" ht="15">
      <c r="D153" s="24"/>
      <c r="E153" s="24"/>
      <c r="F153" s="24"/>
      <c r="G153" s="24"/>
    </row>
    <row r="154" ht="15">
      <c r="D154" s="24"/>
      <c r="E154" s="24"/>
      <c r="F154" s="24"/>
      <c r="G154" s="24"/>
    </row>
    <row r="155" ht="15">
      <c r="D155" s="24"/>
      <c r="E155" s="24"/>
      <c r="F155" s="24"/>
      <c r="G155" s="24"/>
    </row>
    <row r="156" ht="15">
      <c r="D156" s="24"/>
      <c r="E156" s="24"/>
      <c r="F156" s="24"/>
      <c r="G156" s="24"/>
    </row>
    <row r="157" ht="15">
      <c r="D157" s="24"/>
      <c r="E157" s="24"/>
      <c r="F157" s="24"/>
      <c r="G157" s="24"/>
    </row>
    <row r="158" ht="15">
      <c r="D158" s="24"/>
      <c r="E158" s="24"/>
      <c r="F158" s="24"/>
      <c r="G158" s="24"/>
    </row>
    <row r="159" ht="15">
      <c r="D159" s="24"/>
      <c r="E159" s="24"/>
      <c r="F159" s="24"/>
      <c r="G159" s="24"/>
    </row>
    <row r="160" ht="15">
      <c r="D160" s="24"/>
      <c r="E160" s="24"/>
      <c r="F160" s="24"/>
      <c r="G160" s="24"/>
    </row>
    <row r="161" ht="15">
      <c r="D161" s="24"/>
      <c r="E161" s="24"/>
      <c r="F161" s="24"/>
      <c r="G161" s="24"/>
    </row>
    <row r="162" ht="15">
      <c r="D162" s="24"/>
      <c r="E162" s="24"/>
      <c r="F162" s="24"/>
      <c r="G162" s="24"/>
    </row>
    <row r="163" ht="15">
      <c r="D163" s="24"/>
      <c r="E163" s="24"/>
      <c r="F163" s="24"/>
      <c r="G163" s="24"/>
    </row>
    <row r="164" ht="15">
      <c r="D164" s="24"/>
      <c r="E164" s="24"/>
      <c r="F164" s="24"/>
      <c r="G164" s="24"/>
    </row>
    <row r="165" ht="15">
      <c r="D165" s="24"/>
      <c r="E165" s="24"/>
      <c r="F165" s="24"/>
      <c r="G165" s="24"/>
    </row>
    <row r="166" ht="15">
      <c r="D166" s="24"/>
      <c r="E166" s="24"/>
      <c r="F166" s="24"/>
      <c r="G166" s="24"/>
    </row>
    <row r="167" ht="15">
      <c r="D167" s="24"/>
      <c r="E167" s="24"/>
      <c r="F167" s="24"/>
      <c r="G167" s="24"/>
    </row>
    <row r="168" ht="15">
      <c r="D168" s="24"/>
      <c r="E168" s="24"/>
      <c r="F168" s="24"/>
      <c r="G168" s="24"/>
    </row>
    <row r="169" ht="15">
      <c r="D169" s="24"/>
      <c r="E169" s="24"/>
      <c r="F169" s="24"/>
      <c r="G169" s="24"/>
    </row>
    <row r="170" ht="15">
      <c r="D170" s="24"/>
      <c r="E170" s="24"/>
      <c r="F170" s="24"/>
      <c r="G170" s="24"/>
    </row>
    <row r="171" ht="15">
      <c r="D171" s="24"/>
      <c r="E171" s="24"/>
      <c r="F171" s="24"/>
      <c r="G171" s="24"/>
    </row>
    <row r="172" ht="15">
      <c r="D172" s="24"/>
      <c r="E172" s="24"/>
      <c r="F172" s="24"/>
      <c r="G172" s="24"/>
    </row>
    <row r="173" ht="15">
      <c r="D173" s="24"/>
      <c r="E173" s="24"/>
      <c r="F173" s="24"/>
      <c r="G173" s="24"/>
    </row>
    <row r="174" ht="15">
      <c r="D174" s="24"/>
      <c r="E174" s="24"/>
      <c r="F174" s="24"/>
      <c r="G174" s="24"/>
    </row>
    <row r="175" ht="15">
      <c r="D175" s="24"/>
      <c r="E175" s="24"/>
      <c r="F175" s="24"/>
      <c r="G175" s="24"/>
    </row>
    <row r="176" ht="15">
      <c r="D176" s="24"/>
      <c r="E176" s="24"/>
      <c r="F176" s="24"/>
      <c r="G176" s="24"/>
    </row>
    <row r="177" ht="15">
      <c r="D177" s="24"/>
      <c r="E177" s="24"/>
      <c r="F177" s="24"/>
      <c r="G177" s="24"/>
    </row>
    <row r="178" ht="15">
      <c r="D178" s="24"/>
      <c r="E178" s="24"/>
      <c r="F178" s="24"/>
      <c r="G178" s="24"/>
    </row>
    <row r="179" ht="15">
      <c r="D179" s="24"/>
      <c r="E179" s="24"/>
      <c r="F179" s="24"/>
      <c r="G179" s="24"/>
    </row>
    <row r="180" ht="15">
      <c r="D180" s="24"/>
      <c r="E180" s="24"/>
      <c r="F180" s="24"/>
      <c r="G180" s="24"/>
    </row>
    <row r="181" ht="15">
      <c r="D181" s="24"/>
      <c r="E181" s="24"/>
      <c r="F181" s="24"/>
      <c r="G181" s="24"/>
    </row>
    <row r="182" ht="15">
      <c r="D182" s="24"/>
      <c r="E182" s="24"/>
      <c r="F182" s="24"/>
      <c r="G182" s="24"/>
    </row>
    <row r="183" ht="15">
      <c r="D183" s="24"/>
      <c r="E183" s="24"/>
      <c r="F183" s="24"/>
      <c r="G183" s="24"/>
    </row>
    <row r="184" ht="15">
      <c r="D184" s="24"/>
      <c r="E184" s="24"/>
      <c r="F184" s="24"/>
      <c r="G184" s="24"/>
    </row>
    <row r="185" ht="15">
      <c r="D185" s="24"/>
      <c r="E185" s="24"/>
      <c r="F185" s="24"/>
      <c r="G185" s="24"/>
    </row>
    <row r="186" ht="15">
      <c r="D186" s="24"/>
      <c r="E186" s="24"/>
      <c r="F186" s="24"/>
      <c r="G186" s="24"/>
    </row>
    <row r="187" ht="15">
      <c r="D187" s="24"/>
      <c r="E187" s="24"/>
      <c r="F187" s="24"/>
      <c r="G187" s="24"/>
    </row>
    <row r="188" ht="15">
      <c r="D188" s="24"/>
      <c r="E188" s="24"/>
      <c r="F188" s="24"/>
      <c r="G188" s="24"/>
    </row>
    <row r="189" ht="15">
      <c r="D189" s="24"/>
      <c r="E189" s="24"/>
      <c r="F189" s="24"/>
      <c r="G189" s="24"/>
    </row>
    <row r="190" ht="15">
      <c r="D190" s="24"/>
      <c r="E190" s="24"/>
      <c r="F190" s="24"/>
      <c r="G190" s="24"/>
    </row>
    <row r="191" ht="15">
      <c r="D191" s="24"/>
      <c r="E191" s="24"/>
      <c r="F191" s="24"/>
      <c r="G191" s="24"/>
    </row>
    <row r="192" ht="15">
      <c r="D192" s="24"/>
      <c r="E192" s="24"/>
      <c r="F192" s="24"/>
      <c r="G192" s="24"/>
    </row>
    <row r="193" ht="15">
      <c r="D193" s="24"/>
      <c r="E193" s="24"/>
      <c r="F193" s="24"/>
      <c r="G193" s="24"/>
    </row>
    <row r="194" ht="15">
      <c r="D194" s="24"/>
      <c r="E194" s="24"/>
      <c r="F194" s="24"/>
      <c r="G194" s="24"/>
    </row>
    <row r="195" ht="15">
      <c r="D195" s="24"/>
      <c r="E195" s="24"/>
      <c r="F195" s="24"/>
      <c r="G195" s="24"/>
    </row>
    <row r="196" ht="15">
      <c r="D196" s="24"/>
      <c r="E196" s="24"/>
      <c r="F196" s="24"/>
      <c r="G196" s="24"/>
    </row>
    <row r="197" ht="15">
      <c r="D197" s="24"/>
      <c r="E197" s="24"/>
      <c r="F197" s="24"/>
      <c r="G197" s="24"/>
    </row>
    <row r="198" ht="15">
      <c r="D198" s="24"/>
      <c r="E198" s="24"/>
      <c r="F198" s="24"/>
      <c r="G198" s="24"/>
    </row>
    <row r="199" ht="15">
      <c r="D199" s="24"/>
      <c r="E199" s="24"/>
      <c r="F199" s="24"/>
      <c r="G199" s="24"/>
    </row>
    <row r="200" ht="15">
      <c r="D200" s="24"/>
      <c r="E200" s="24"/>
      <c r="F200" s="24"/>
      <c r="G200" s="24"/>
    </row>
    <row r="201" ht="15">
      <c r="D201" s="24"/>
      <c r="E201" s="24"/>
      <c r="F201" s="24"/>
      <c r="G201" s="24"/>
    </row>
    <row r="202" ht="15">
      <c r="D202" s="24"/>
      <c r="E202" s="24"/>
      <c r="F202" s="24"/>
      <c r="G202" s="24"/>
    </row>
    <row r="203" ht="15">
      <c r="D203" s="24"/>
      <c r="E203" s="24"/>
      <c r="F203" s="24"/>
      <c r="G203" s="24"/>
    </row>
    <row r="204" ht="15">
      <c r="D204" s="24"/>
      <c r="E204" s="24"/>
      <c r="F204" s="24"/>
      <c r="G204" s="24"/>
    </row>
    <row r="205" ht="15">
      <c r="D205" s="24"/>
      <c r="E205" s="24"/>
      <c r="F205" s="24"/>
      <c r="G205" s="24"/>
    </row>
    <row r="206" ht="15">
      <c r="D206" s="24"/>
      <c r="E206" s="24"/>
      <c r="F206" s="24"/>
      <c r="G206" s="24"/>
    </row>
    <row r="207" ht="15">
      <c r="D207" s="24"/>
      <c r="E207" s="24"/>
      <c r="F207" s="24"/>
      <c r="G207" s="24"/>
    </row>
    <row r="208" ht="15">
      <c r="D208" s="24"/>
      <c r="E208" s="24"/>
      <c r="F208" s="24"/>
      <c r="G208" s="24"/>
    </row>
    <row r="209" ht="15">
      <c r="D209" s="24"/>
      <c r="E209" s="24"/>
      <c r="F209" s="24"/>
      <c r="G209" s="24"/>
    </row>
    <row r="210" ht="15">
      <c r="D210" s="24"/>
      <c r="E210" s="24"/>
      <c r="F210" s="24"/>
      <c r="G210" s="24"/>
    </row>
    <row r="211" ht="15">
      <c r="D211" s="24"/>
      <c r="E211" s="24"/>
      <c r="F211" s="24"/>
      <c r="G211" s="24"/>
    </row>
    <row r="212" ht="15">
      <c r="D212" s="24"/>
      <c r="E212" s="24"/>
      <c r="F212" s="24"/>
      <c r="G212" s="24"/>
    </row>
    <row r="213" ht="15">
      <c r="D213" s="24"/>
      <c r="E213" s="24"/>
      <c r="F213" s="24"/>
      <c r="G213" s="24"/>
    </row>
    <row r="214" ht="15">
      <c r="D214" s="24"/>
      <c r="E214" s="24"/>
      <c r="F214" s="24"/>
      <c r="G214" s="24"/>
    </row>
    <row r="215" ht="15">
      <c r="D215" s="24"/>
      <c r="E215" s="24"/>
      <c r="F215" s="24"/>
      <c r="G215" s="24"/>
    </row>
    <row r="216" ht="15">
      <c r="D216" s="24"/>
      <c r="E216" s="24"/>
      <c r="F216" s="24"/>
      <c r="G216" s="24"/>
    </row>
    <row r="217" ht="15">
      <c r="D217" s="24"/>
      <c r="E217" s="24"/>
      <c r="F217" s="24"/>
      <c r="G217" s="24"/>
    </row>
  </sheetData>
  <autoFilter ref="A4:O47"/>
  <mergeCells count="3">
    <mergeCell ref="A1:L1"/>
    <mergeCell ref="A2:L2"/>
    <mergeCell ref="A47:H47"/>
  </mergeCells>
  <printOptions headings="0" gridLines="0"/>
  <pageMargins left="0.78740199999999982" right="0.78740199999999982" top="0.9842519999999999" bottom="0.9842519999999999" header="0.51181100000000002" footer="0.51181100000000002"/>
  <pageSetup paperSize="9" scale="31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00" workbookViewId="0">
      <selection activeCell="A1" activeCellId="0" sqref="A1"/>
    </sheetView>
  </sheetViews>
  <sheetFormatPr baseColWidth="8" defaultRowHeight="12.75" customHeight="1"/>
  <sheetData/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revision>5</cp:revision>
  <dcterms:created xsi:type="dcterms:W3CDTF">1996-10-08T23:32:00Z</dcterms:created>
  <dcterms:modified xsi:type="dcterms:W3CDTF">2023-12-08T10:03:00Z</dcterms:modified>
  <cp:version>786432</cp:version>
</cp:coreProperties>
</file>