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6180" windowWidth="24240" windowHeight="6360" tabRatio="594"/>
  </bookViews>
  <sheets>
    <sheet name="РЕЕСТР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РЕЕСТР!$A$5:$M$35</definedName>
    <definedName name="_xlnm.Print_Area" localSheetId="0">РЕЕСТР!$A$1:$M$46</definedName>
  </definedNames>
  <calcPr calcId="125725"/>
</workbook>
</file>

<file path=xl/calcChain.xml><?xml version="1.0" encoding="utf-8"?>
<calcChain xmlns="http://schemas.openxmlformats.org/spreadsheetml/2006/main">
  <c r="J46" i="1"/>
  <c r="I46"/>
  <c r="G46"/>
  <c r="F46"/>
  <c r="E46"/>
  <c r="D46"/>
  <c r="H12" l="1"/>
  <c r="H11"/>
  <c r="H7"/>
  <c r="H46" s="1"/>
  <c r="E14" i="2"/>
  <c r="D14"/>
</calcChain>
</file>

<file path=xl/sharedStrings.xml><?xml version="1.0" encoding="utf-8"?>
<sst xmlns="http://schemas.openxmlformats.org/spreadsheetml/2006/main" count="126" uniqueCount="108">
  <si>
    <t>Реестр резидентов территории социально-экономического развития "Невинномысск"</t>
  </si>
  <si>
    <t>№ п/п</t>
  </si>
  <si>
    <t>Наименование резидента ТОСЭР</t>
  </si>
  <si>
    <t>Реквизиты соглашения о ведении деятельности редидента ТОСЭР</t>
  </si>
  <si>
    <t>дата</t>
  </si>
  <si>
    <t>№</t>
  </si>
  <si>
    <t>Дата включения в реестр резидентов ТОСЭР</t>
  </si>
  <si>
    <t>Наименование инвестиционого проекта</t>
  </si>
  <si>
    <t>Количество создаваемых рабочих мест</t>
  </si>
  <si>
    <t>ООО «Казьминский молочный комбинат»</t>
  </si>
  <si>
    <t>«Строительство молочного комбината мощностью 50 тонн сырого молока в смену»</t>
  </si>
  <si>
    <t xml:space="preserve">ООО «ЕвроДом»  </t>
  </si>
  <si>
    <t xml:space="preserve">ООО «МОК» </t>
  </si>
  <si>
    <t xml:space="preserve">ООО «НКФ» </t>
  </si>
  <si>
    <t>«Организация импортозамещающего производства высококачественных рондолей на территории Ставропольского края»</t>
  </si>
  <si>
    <t xml:space="preserve">«Создание современного экспортоориентированного производства алюминиевых баллонов на территории Ставропольского края» </t>
  </si>
  <si>
    <t>«Организация производства кондитерского оборудования и садовой мебели в г. Невинномысске»</t>
  </si>
  <si>
    <t>«Организация производства кондитерских изделий в г. Невинномысске»</t>
  </si>
  <si>
    <t>ИТОГО:</t>
  </si>
  <si>
    <t>всего по проекту</t>
  </si>
  <si>
    <t>после получения статуса резидента</t>
  </si>
  <si>
    <t>в течение 1 года после включения в реестр</t>
  </si>
  <si>
    <t xml:space="preserve">всего по проекту </t>
  </si>
  <si>
    <t>Объём капитальных вложений, млн руб, без НДС</t>
  </si>
  <si>
    <t>«Закладка интенсивного фруктового сада на территории Ставропольского края»</t>
  </si>
  <si>
    <t>ООО «Ставропольская Фруктовая долина»</t>
  </si>
  <si>
    <t>«Организация производства технологической оснастки, инструмента и других металлических изделий»</t>
  </si>
  <si>
    <t>Объём инвестиций, млн руб, всего по проекту с НДС</t>
  </si>
  <si>
    <t>ООО «Детские площадки»</t>
  </si>
  <si>
    <t>«Создание 3 игровых комплексах в г. Невинномысске»</t>
  </si>
  <si>
    <t>ООО "Золотой берег"</t>
  </si>
  <si>
    <t>«Создание оздоровительного комплекса «Золотой берег» в г.Невинномысске»</t>
  </si>
  <si>
    <t>«Производство изделий из вспенивающегося полистирола»</t>
  </si>
  <si>
    <t>ООО "Велес"</t>
  </si>
  <si>
    <t>«Развитие швейного производства на территории города Невинномысска Ставропольского края»</t>
  </si>
  <si>
    <t>Итого</t>
  </si>
  <si>
    <t>ООО «Алюмар»</t>
  </si>
  <si>
    <t xml:space="preserve">ООО «Ремуниверсал» </t>
  </si>
  <si>
    <t>ООО «Аэробалл»</t>
  </si>
  <si>
    <t>ООО "Спецстройкомплект-Н"</t>
  </si>
  <si>
    <t>«Развитие производства готовых металлических изделий (бронированные двери и окна) на территории г. Невинномысска Ставропольского края»</t>
  </si>
  <si>
    <t>«Создание современного высокотехнологичного производственного комплекса по выпуску трикотажного полотна на территории города Невинномысска Ставропольского края»</t>
  </si>
  <si>
    <t>ООО "Айдын Фрукт-Логистик"</t>
  </si>
  <si>
    <t>«Строительство производственного ком-плекса по изготовлению труб из полиэтилена низкого давления (ПНД) на территории города Невинномысска Став-ропольского края»</t>
  </si>
  <si>
    <t xml:space="preserve">ООО "ПТК АЛЬФАПАЙП-ЮГ" </t>
  </si>
  <si>
    <t>ООО "Амур"</t>
  </si>
  <si>
    <t>«Производство головных уборов и спецодежды»</t>
  </si>
  <si>
    <t>«Открытие гостиничного комплекса на территории города Невинномысска»</t>
  </si>
  <si>
    <t>«Развитие производства сендвич-панелей и фасонных элементов на территории опережающего социально-экономического развития в городе Невинномысске»</t>
  </si>
  <si>
    <t>«Создание современного высокотехнологичного производственного комплекса по выпуску меховых изделий на территории города Невинномысска Ставропольского края»</t>
  </si>
  <si>
    <t>«Создание и развитие производственного предприятия по выпуску металлоизделий на территории г. Невинномысска Ставропольского края»</t>
  </si>
  <si>
    <t>«Строительство про-мышленно-складского комплекса ООО «ВБ Невинномысск» на территории опе-режающего социально-экономического развития «Невинномысск» Ставропольского края»</t>
  </si>
  <si>
    <t>Завод по производсту сухих строительных смесей, г.Невинномысск, Ставропольский край</t>
  </si>
  <si>
    <t>«Создание и развитие производства мучных кондитерских изделий на территории города Невинномысска Ставропольского края»</t>
  </si>
  <si>
    <t>ООО «Алюмар» (с учетом ДС № 2)</t>
  </si>
  <si>
    <t xml:space="preserve">ООО «Ремуниверсал» (с учетом ДС № 2) </t>
  </si>
  <si>
    <t>«Организация производства машин и оборудования специального назначения, технологической оснастки, инструмента и других металлических изделий"</t>
  </si>
  <si>
    <t>ООО  "Собпром"</t>
  </si>
  <si>
    <t>«Производство лакокрасочных материалов на территории города Невинномысска Ставропольского края»</t>
  </si>
  <si>
    <t>ООО «Аэробалл» (с учетом ДС № 3)</t>
  </si>
  <si>
    <t xml:space="preserve">«Создание производства медицинского жидкого кислорода на территории города Невинномысска Ставропольского края» </t>
  </si>
  <si>
    <t>ООО "СВИТ ГРУПП"</t>
  </si>
  <si>
    <t>"Организация производства мучных кондитерских изделий"</t>
  </si>
  <si>
    <t>ООО "Картон Плюс"</t>
  </si>
  <si>
    <t>"Создание современной технологии производства гофрокартона (а так же гофротары и иных упаковочных изделий из него"</t>
  </si>
  <si>
    <t xml:space="preserve">ООО «ЕвроДом» (с учетом ДС № 1)  </t>
  </si>
  <si>
    <t>ООО «МОК» (с учетом ДС №1)</t>
  </si>
  <si>
    <t>ООО «НКФ» (с учетом ДС № 1)</t>
  </si>
  <si>
    <t>ООО «Ставропольская Фруктовая долина» (с учетом ДС № 1)</t>
  </si>
  <si>
    <t>ООО "Майтекс Про" ( с учетом ДС № 1)</t>
  </si>
  <si>
    <t>ООО "ГРАНД" (с учетом ДС № 1)</t>
  </si>
  <si>
    <t>ООО "Кингспан Невинномысск" ( с учетом ДС № 1)</t>
  </si>
  <si>
    <t>ООО "ВБ Невинномысск" (с учетом ДС № 1)</t>
  </si>
  <si>
    <t>ООО "Невинномыссктехмонтаж" (с учетом ДС № 1)</t>
  </si>
  <si>
    <t>ООО "Лофт Фабрика" (с учетом ДС № 1)</t>
  </si>
  <si>
    <t>ООО "Озон Невинномысск"(с учетом ДС № 1)</t>
  </si>
  <si>
    <t xml:space="preserve">ООО СЕН-ГОБЕН ЮГ </t>
  </si>
  <si>
    <t>ООО "МОЙКАР"</t>
  </si>
  <si>
    <t>"Строительство объекта дорожного сервиса (роботизированной автомойки) на территории города Невинномысска Ставропольского края"</t>
  </si>
  <si>
    <t>ООО "ГРИТАН"</t>
  </si>
  <si>
    <t>"Организация производства сельскохозяйственной техники на территории города Невинномысска Ставропольского края"</t>
  </si>
  <si>
    <t>ООО  УК "ТЕПЛЫЙ ДОМ"</t>
  </si>
  <si>
    <t>"Строительство современного фитнес-центра с тренажерным залом, а также залом для аэробики и йоги на территории города Невинномысска"</t>
  </si>
  <si>
    <t xml:space="preserve">ООО "Невинномысский промкомбинат" (с учетом ДС № 1) </t>
  </si>
  <si>
    <t>«Производство систем безопасности»</t>
  </si>
  <si>
    <t>ООО "Металлоизделия" (с учетом ДС № 1)</t>
  </si>
  <si>
    <t>ООО «Казьминский молочный комбинат» (с учетом ДС № 3)</t>
  </si>
  <si>
    <t>ООО "БУЛКИ"</t>
  </si>
  <si>
    <t>ООО "АльфаСтрой"</t>
  </si>
  <si>
    <t>ООО "Бетон"</t>
  </si>
  <si>
    <t>ООО "Зеленый Мыс"</t>
  </si>
  <si>
    <t>ООО "НОВАЯ ЭРА АГРОТЕХНОЛОГИЙ"</t>
  </si>
  <si>
    <t>«Строительство цеха по производству комплектующих систем капельного орошения на территории города Невинномысска Ставропольского края и Кочубеевского муниципального района Ставропольского края»</t>
  </si>
  <si>
    <t>«Строительство автомобильной мойки самообслуживания на территории г. Невинномысска Ставропольского края»</t>
  </si>
  <si>
    <t>«Строительство центра красоты и здоровья на территории города Невинномысска Ставропольского края»</t>
  </si>
  <si>
    <t>«Строительство бетонного завода на территории г. Невинномысска Ставропольского края»</t>
  </si>
  <si>
    <t>«Строительство пекарни-буфета на территории г. Невинномысска Ставропольского края»</t>
  </si>
  <si>
    <t>«Строительство плодохранилища мощностью 30 тыс. тонн на землях Территории опережающего социально-экономического развития (ТОСЭР) «Невинномысск»</t>
  </si>
  <si>
    <t xml:space="preserve">ООО "Медицинский кислород" (ООО "ДАРЫ КАВКАЗА")
(с учетом ДС №2) </t>
  </si>
  <si>
    <t>«Создание логистического комплекса компании OZON на территории города Невинномысска Ставропольского края»</t>
  </si>
  <si>
    <t>«Производство сортового проката»</t>
  </si>
  <si>
    <t>ООО "Ставсталь" (с учетом ДС № 1 (ООО «Детские площадки»)</t>
  </si>
  <si>
    <t>Строительство пунктов общественного питания разнообразного формата на территории г. Невинномысска Ставропольского края</t>
  </si>
  <si>
    <t>ООО  "БейкБерри" (с учетом ДС № 1)</t>
  </si>
  <si>
    <t>ООО "БШК"</t>
  </si>
  <si>
    <t>«Производство шерстяной аппаратной пряжи на территории города Невинномысска Ставропольского края»</t>
  </si>
  <si>
    <t>ООО "ПОСЕЙДОН"</t>
  </si>
  <si>
    <t>«Строительство складского распределительного центра на территории города Невинномысска Ставропольского края»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</si>
</sst>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0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trike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Alignment="1">
      <alignment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3" fontId="6" fillId="2" borderId="3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8"/>
  <sheetViews>
    <sheetView tabSelected="1" view="pageBreakPreview" zoomScale="60" zoomScaleNormal="80" workbookViewId="0">
      <pane xSplit="3" ySplit="5" topLeftCell="D39" activePane="bottomRight" state="frozen"/>
      <selection pane="topRight" activeCell="D1" sqref="D1"/>
      <selection pane="bottomLeft" activeCell="A6" sqref="A6"/>
      <selection pane="bottomRight" activeCell="D21" sqref="D21"/>
    </sheetView>
  </sheetViews>
  <sheetFormatPr defaultRowHeight="15"/>
  <cols>
    <col min="1" max="1" width="9.140625" style="38"/>
    <col min="2" max="2" width="28.42578125" style="14" customWidth="1"/>
    <col min="3" max="3" width="38.5703125" style="14" customWidth="1"/>
    <col min="4" max="4" width="18.85546875" style="14" customWidth="1"/>
    <col min="5" max="5" width="12.42578125" style="14" customWidth="1"/>
    <col min="6" max="6" width="16.5703125" style="14" customWidth="1"/>
    <col min="7" max="7" width="15.5703125" style="14" customWidth="1"/>
    <col min="8" max="8" width="11.5703125" style="14" customWidth="1"/>
    <col min="9" max="9" width="16.85546875" style="14" customWidth="1"/>
    <col min="10" max="10" width="12.42578125" style="14" customWidth="1"/>
    <col min="11" max="11" width="12" style="14" bestFit="1" customWidth="1"/>
    <col min="12" max="12" width="6.28515625" style="14" customWidth="1"/>
    <col min="13" max="13" width="18.140625" style="14" bestFit="1" customWidth="1"/>
    <col min="14" max="15" width="9.140625" style="14" customWidth="1"/>
    <col min="16" max="16384" width="9.140625" style="14"/>
  </cols>
  <sheetData>
    <row r="2" spans="1:13" s="14" customForma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3" s="14" customFormat="1" ht="96" customHeight="1">
      <c r="A4" s="15" t="s">
        <v>1</v>
      </c>
      <c r="B4" s="15" t="s">
        <v>2</v>
      </c>
      <c r="C4" s="15" t="s">
        <v>7</v>
      </c>
      <c r="D4" s="15" t="s">
        <v>27</v>
      </c>
      <c r="E4" s="15" t="s">
        <v>23</v>
      </c>
      <c r="F4" s="15"/>
      <c r="G4" s="15"/>
      <c r="H4" s="15" t="s">
        <v>8</v>
      </c>
      <c r="I4" s="15"/>
      <c r="J4" s="15"/>
      <c r="K4" s="16" t="s">
        <v>3</v>
      </c>
      <c r="L4" s="16"/>
      <c r="M4" s="15" t="s">
        <v>6</v>
      </c>
    </row>
    <row r="5" spans="1:13" s="14" customFormat="1" ht="66" customHeight="1">
      <c r="A5" s="15"/>
      <c r="B5" s="15"/>
      <c r="C5" s="15"/>
      <c r="D5" s="15"/>
      <c r="E5" s="17" t="s">
        <v>22</v>
      </c>
      <c r="F5" s="17" t="s">
        <v>20</v>
      </c>
      <c r="G5" s="17" t="s">
        <v>21</v>
      </c>
      <c r="H5" s="17" t="s">
        <v>19</v>
      </c>
      <c r="I5" s="17" t="s">
        <v>20</v>
      </c>
      <c r="J5" s="17" t="s">
        <v>21</v>
      </c>
      <c r="K5" s="17" t="s">
        <v>4</v>
      </c>
      <c r="L5" s="17" t="s">
        <v>5</v>
      </c>
      <c r="M5" s="15"/>
    </row>
    <row r="6" spans="1:13" s="19" customFormat="1" ht="45">
      <c r="A6" s="5">
        <v>1</v>
      </c>
      <c r="B6" s="8" t="s">
        <v>86</v>
      </c>
      <c r="C6" s="8" t="s">
        <v>10</v>
      </c>
      <c r="D6" s="18">
        <v>750</v>
      </c>
      <c r="E6" s="5">
        <v>683.41</v>
      </c>
      <c r="F6" s="5">
        <v>683.41</v>
      </c>
      <c r="G6" s="5">
        <v>120</v>
      </c>
      <c r="H6" s="5">
        <v>274</v>
      </c>
      <c r="I6" s="5">
        <v>274</v>
      </c>
      <c r="J6" s="5">
        <v>20</v>
      </c>
      <c r="K6" s="6">
        <v>43164</v>
      </c>
      <c r="L6" s="5">
        <v>1</v>
      </c>
      <c r="M6" s="6">
        <v>43165</v>
      </c>
    </row>
    <row r="7" spans="1:13" s="19" customFormat="1" ht="30">
      <c r="A7" s="5">
        <v>2</v>
      </c>
      <c r="B7" s="8" t="s">
        <v>65</v>
      </c>
      <c r="C7" s="8" t="s">
        <v>32</v>
      </c>
      <c r="D7" s="5">
        <v>85.1</v>
      </c>
      <c r="E7" s="5">
        <v>85.1</v>
      </c>
      <c r="F7" s="5">
        <v>85.1</v>
      </c>
      <c r="G7" s="5">
        <v>25.3</v>
      </c>
      <c r="H7" s="5">
        <f>21+15</f>
        <v>36</v>
      </c>
      <c r="I7" s="5">
        <v>36</v>
      </c>
      <c r="J7" s="5">
        <v>21</v>
      </c>
      <c r="K7" s="6">
        <v>43248</v>
      </c>
      <c r="L7" s="5">
        <v>2</v>
      </c>
      <c r="M7" s="6">
        <v>43264</v>
      </c>
    </row>
    <row r="8" spans="1:13" s="19" customFormat="1" ht="60">
      <c r="A8" s="5">
        <v>3</v>
      </c>
      <c r="B8" s="7" t="s">
        <v>54</v>
      </c>
      <c r="C8" s="8" t="s">
        <v>14</v>
      </c>
      <c r="D8" s="5">
        <v>590.10699999999997</v>
      </c>
      <c r="E8" s="5">
        <v>491.76</v>
      </c>
      <c r="F8" s="5">
        <v>491.75599999999997</v>
      </c>
      <c r="G8" s="5">
        <v>10</v>
      </c>
      <c r="H8" s="5">
        <v>95</v>
      </c>
      <c r="I8" s="5">
        <v>60</v>
      </c>
      <c r="J8" s="5">
        <v>31</v>
      </c>
      <c r="K8" s="6">
        <v>43327</v>
      </c>
      <c r="L8" s="5">
        <v>4</v>
      </c>
      <c r="M8" s="6">
        <v>43333</v>
      </c>
    </row>
    <row r="9" spans="1:13" s="19" customFormat="1" ht="60">
      <c r="A9" s="5">
        <v>4</v>
      </c>
      <c r="B9" s="8" t="s">
        <v>55</v>
      </c>
      <c r="C9" s="8" t="s">
        <v>56</v>
      </c>
      <c r="D9" s="5">
        <v>42.45</v>
      </c>
      <c r="E9" s="5">
        <v>42.45</v>
      </c>
      <c r="F9" s="5">
        <v>42.453000000000003</v>
      </c>
      <c r="G9" s="5">
        <v>27.634</v>
      </c>
      <c r="H9" s="5">
        <v>53</v>
      </c>
      <c r="I9" s="5">
        <v>36</v>
      </c>
      <c r="J9" s="5">
        <v>20</v>
      </c>
      <c r="K9" s="6">
        <v>43327</v>
      </c>
      <c r="L9" s="5">
        <v>5</v>
      </c>
      <c r="M9" s="6">
        <v>43333</v>
      </c>
    </row>
    <row r="10" spans="1:13" s="19" customFormat="1" ht="60">
      <c r="A10" s="5">
        <v>5</v>
      </c>
      <c r="B10" s="8" t="s">
        <v>59</v>
      </c>
      <c r="C10" s="8" t="s">
        <v>15</v>
      </c>
      <c r="D10" s="5">
        <v>4976.46</v>
      </c>
      <c r="E10" s="5">
        <v>4147.05</v>
      </c>
      <c r="F10" s="20">
        <v>4147.05</v>
      </c>
      <c r="G10" s="5">
        <v>782.28899999999999</v>
      </c>
      <c r="H10" s="5">
        <v>153</v>
      </c>
      <c r="I10" s="5">
        <v>152</v>
      </c>
      <c r="J10" s="5">
        <v>25</v>
      </c>
      <c r="K10" s="6">
        <v>43425</v>
      </c>
      <c r="L10" s="5">
        <v>8</v>
      </c>
      <c r="M10" s="6">
        <v>43430</v>
      </c>
    </row>
    <row r="11" spans="1:13" s="19" customFormat="1" ht="45">
      <c r="A11" s="5">
        <v>6</v>
      </c>
      <c r="B11" s="8" t="s">
        <v>66</v>
      </c>
      <c r="C11" s="8" t="s">
        <v>16</v>
      </c>
      <c r="D11" s="5">
        <v>22.55</v>
      </c>
      <c r="E11" s="5">
        <v>22.55</v>
      </c>
      <c r="F11" s="21">
        <v>22.547000000000001</v>
      </c>
      <c r="G11" s="21">
        <v>5.5469999999999997</v>
      </c>
      <c r="H11" s="5">
        <f>23+214</f>
        <v>237</v>
      </c>
      <c r="I11" s="5">
        <v>237</v>
      </c>
      <c r="J11" s="5">
        <v>20</v>
      </c>
      <c r="K11" s="6">
        <v>43544</v>
      </c>
      <c r="L11" s="5">
        <v>2</v>
      </c>
      <c r="M11" s="6">
        <v>43591</v>
      </c>
    </row>
    <row r="12" spans="1:13" s="19" customFormat="1" ht="45">
      <c r="A12" s="5">
        <v>7</v>
      </c>
      <c r="B12" s="8" t="s">
        <v>67</v>
      </c>
      <c r="C12" s="8" t="s">
        <v>17</v>
      </c>
      <c r="D12" s="5">
        <v>40.6</v>
      </c>
      <c r="E12" s="5">
        <v>40.6</v>
      </c>
      <c r="F12" s="5">
        <v>40.6</v>
      </c>
      <c r="G12" s="5">
        <v>18</v>
      </c>
      <c r="H12" s="5">
        <f>87+462</f>
        <v>549</v>
      </c>
      <c r="I12" s="5">
        <v>549</v>
      </c>
      <c r="J12" s="5">
        <v>67</v>
      </c>
      <c r="K12" s="6">
        <v>43544</v>
      </c>
      <c r="L12" s="5">
        <v>3</v>
      </c>
      <c r="M12" s="6">
        <v>43608</v>
      </c>
    </row>
    <row r="13" spans="1:13" s="19" customFormat="1" ht="45">
      <c r="A13" s="5">
        <v>8</v>
      </c>
      <c r="B13" s="8" t="s">
        <v>68</v>
      </c>
      <c r="C13" s="8" t="s">
        <v>24</v>
      </c>
      <c r="D13" s="5">
        <v>1465.7</v>
      </c>
      <c r="E13" s="5">
        <v>1129.5</v>
      </c>
      <c r="F13" s="20">
        <v>1129.5</v>
      </c>
      <c r="G13" s="21">
        <v>119.476</v>
      </c>
      <c r="H13" s="5">
        <v>165</v>
      </c>
      <c r="I13" s="5">
        <v>165</v>
      </c>
      <c r="J13" s="5">
        <v>25</v>
      </c>
      <c r="K13" s="6">
        <v>43703</v>
      </c>
      <c r="L13" s="5">
        <v>10</v>
      </c>
      <c r="M13" s="6">
        <v>43749</v>
      </c>
    </row>
    <row r="14" spans="1:13" s="24" customFormat="1" ht="45">
      <c r="A14" s="22">
        <v>9</v>
      </c>
      <c r="B14" s="23" t="s">
        <v>101</v>
      </c>
      <c r="C14" s="8" t="s">
        <v>100</v>
      </c>
      <c r="D14" s="21">
        <v>1089.0519999999999</v>
      </c>
      <c r="E14" s="21">
        <v>435</v>
      </c>
      <c r="F14" s="5">
        <v>15.35</v>
      </c>
      <c r="G14" s="5">
        <v>15.35</v>
      </c>
      <c r="H14" s="5">
        <v>973</v>
      </c>
      <c r="I14" s="5">
        <v>973</v>
      </c>
      <c r="J14" s="5">
        <v>20</v>
      </c>
      <c r="K14" s="6">
        <v>43706</v>
      </c>
      <c r="L14" s="5">
        <v>11</v>
      </c>
      <c r="M14" s="6">
        <v>43710</v>
      </c>
    </row>
    <row r="15" spans="1:13" s="19" customFormat="1" ht="30">
      <c r="A15" s="5">
        <v>10</v>
      </c>
      <c r="B15" s="8" t="s">
        <v>30</v>
      </c>
      <c r="C15" s="8" t="s">
        <v>31</v>
      </c>
      <c r="D15" s="5">
        <v>50.5</v>
      </c>
      <c r="E15" s="5">
        <v>50.5</v>
      </c>
      <c r="F15" s="5">
        <v>50.5</v>
      </c>
      <c r="G15" s="5">
        <v>20</v>
      </c>
      <c r="H15" s="5">
        <v>23</v>
      </c>
      <c r="I15" s="5">
        <v>23</v>
      </c>
      <c r="J15" s="5">
        <v>21</v>
      </c>
      <c r="K15" s="6">
        <v>43824</v>
      </c>
      <c r="L15" s="5">
        <v>12</v>
      </c>
      <c r="M15" s="6">
        <v>43825</v>
      </c>
    </row>
    <row r="16" spans="1:13" s="19" customFormat="1" ht="45">
      <c r="A16" s="5">
        <v>11</v>
      </c>
      <c r="B16" s="8" t="s">
        <v>33</v>
      </c>
      <c r="C16" s="8" t="s">
        <v>34</v>
      </c>
      <c r="D16" s="5">
        <v>5</v>
      </c>
      <c r="E16" s="5">
        <v>5</v>
      </c>
      <c r="F16" s="5">
        <v>5</v>
      </c>
      <c r="G16" s="5">
        <v>5</v>
      </c>
      <c r="H16" s="5">
        <v>100</v>
      </c>
      <c r="I16" s="5">
        <v>100</v>
      </c>
      <c r="J16" s="5">
        <v>25</v>
      </c>
      <c r="K16" s="6">
        <v>43850</v>
      </c>
      <c r="L16" s="5">
        <v>13</v>
      </c>
      <c r="M16" s="6">
        <v>43861</v>
      </c>
    </row>
    <row r="17" spans="1:13" s="19" customFormat="1" ht="60">
      <c r="A17" s="5">
        <v>12</v>
      </c>
      <c r="B17" s="8" t="s">
        <v>39</v>
      </c>
      <c r="C17" s="8" t="s">
        <v>40</v>
      </c>
      <c r="D17" s="5">
        <v>6.29</v>
      </c>
      <c r="E17" s="21">
        <v>5.7350000000000003</v>
      </c>
      <c r="F17" s="21">
        <v>5.7350000000000003</v>
      </c>
      <c r="G17" s="25">
        <v>5.7350000000000003</v>
      </c>
      <c r="H17" s="5">
        <v>29</v>
      </c>
      <c r="I17" s="5">
        <v>29</v>
      </c>
      <c r="J17" s="5">
        <v>20</v>
      </c>
      <c r="K17" s="6">
        <v>43972</v>
      </c>
      <c r="L17" s="5">
        <v>16</v>
      </c>
      <c r="M17" s="6">
        <v>43992</v>
      </c>
    </row>
    <row r="18" spans="1:13" s="19" customFormat="1" ht="30">
      <c r="A18" s="5">
        <v>13</v>
      </c>
      <c r="B18" s="8" t="s">
        <v>85</v>
      </c>
      <c r="C18" s="8" t="s">
        <v>84</v>
      </c>
      <c r="D18" s="21">
        <v>300.750081298</v>
      </c>
      <c r="E18" s="21">
        <v>244.59234416999999</v>
      </c>
      <c r="F18" s="21">
        <v>244.59234416999999</v>
      </c>
      <c r="G18" s="21">
        <v>7.5</v>
      </c>
      <c r="H18" s="5">
        <v>127</v>
      </c>
      <c r="I18" s="5">
        <v>127</v>
      </c>
      <c r="J18" s="5">
        <v>21</v>
      </c>
      <c r="K18" s="6">
        <v>44032</v>
      </c>
      <c r="L18" s="5">
        <v>19</v>
      </c>
      <c r="M18" s="6">
        <v>44046</v>
      </c>
    </row>
    <row r="19" spans="1:13" s="19" customFormat="1" ht="90">
      <c r="A19" s="5">
        <v>14</v>
      </c>
      <c r="B19" s="8" t="s">
        <v>69</v>
      </c>
      <c r="C19" s="8" t="s">
        <v>41</v>
      </c>
      <c r="D19" s="5">
        <v>66.290000000000006</v>
      </c>
      <c r="E19" s="5">
        <v>55.24</v>
      </c>
      <c r="F19" s="5">
        <v>55.24</v>
      </c>
      <c r="G19" s="12">
        <v>11.37</v>
      </c>
      <c r="H19" s="5">
        <v>33</v>
      </c>
      <c r="I19" s="5">
        <v>33</v>
      </c>
      <c r="J19" s="5">
        <v>10</v>
      </c>
      <c r="K19" s="6">
        <v>44183</v>
      </c>
      <c r="L19" s="5">
        <v>32</v>
      </c>
      <c r="M19" s="6">
        <v>44186</v>
      </c>
    </row>
    <row r="20" spans="1:13" s="19" customFormat="1" ht="75">
      <c r="A20" s="5">
        <v>15</v>
      </c>
      <c r="B20" s="8" t="s">
        <v>42</v>
      </c>
      <c r="C20" s="8" t="s">
        <v>97</v>
      </c>
      <c r="D20" s="5">
        <v>4555.96</v>
      </c>
      <c r="E20" s="5">
        <v>3796.6</v>
      </c>
      <c r="F20" s="21">
        <v>3796.6325000000002</v>
      </c>
      <c r="G20" s="9">
        <v>992.63750000000005</v>
      </c>
      <c r="H20" s="5">
        <v>111</v>
      </c>
      <c r="I20" s="5">
        <v>110</v>
      </c>
      <c r="J20" s="5">
        <v>20</v>
      </c>
      <c r="K20" s="6">
        <v>44183</v>
      </c>
      <c r="L20" s="5">
        <v>34</v>
      </c>
      <c r="M20" s="6">
        <v>44186</v>
      </c>
    </row>
    <row r="21" spans="1:13" s="19" customFormat="1" ht="75">
      <c r="A21" s="5">
        <v>16</v>
      </c>
      <c r="B21" s="8" t="s">
        <v>44</v>
      </c>
      <c r="C21" s="8" t="s">
        <v>43</v>
      </c>
      <c r="D21" s="21">
        <v>56.05</v>
      </c>
      <c r="E21" s="21">
        <v>50</v>
      </c>
      <c r="F21" s="21">
        <v>50</v>
      </c>
      <c r="G21" s="21">
        <v>50</v>
      </c>
      <c r="H21" s="5">
        <v>45</v>
      </c>
      <c r="I21" s="5">
        <v>45</v>
      </c>
      <c r="J21" s="5">
        <v>20</v>
      </c>
      <c r="K21" s="6">
        <v>44183</v>
      </c>
      <c r="L21" s="5">
        <v>27</v>
      </c>
      <c r="M21" s="6">
        <v>44186</v>
      </c>
    </row>
    <row r="22" spans="1:13" s="19" customFormat="1" ht="30">
      <c r="A22" s="5">
        <v>17</v>
      </c>
      <c r="B22" s="26" t="s">
        <v>45</v>
      </c>
      <c r="C22" s="8" t="s">
        <v>46</v>
      </c>
      <c r="D22" s="21">
        <v>8</v>
      </c>
      <c r="E22" s="21">
        <v>8</v>
      </c>
      <c r="F22" s="21">
        <v>8</v>
      </c>
      <c r="G22" s="21">
        <v>8</v>
      </c>
      <c r="H22" s="5">
        <v>24</v>
      </c>
      <c r="I22" s="5">
        <v>21</v>
      </c>
      <c r="J22" s="5">
        <v>20</v>
      </c>
      <c r="K22" s="6">
        <v>44183</v>
      </c>
      <c r="L22" s="5">
        <v>28</v>
      </c>
      <c r="M22" s="6">
        <v>44186</v>
      </c>
    </row>
    <row r="23" spans="1:13" s="19" customFormat="1" ht="30">
      <c r="A23" s="5">
        <v>18</v>
      </c>
      <c r="B23" s="8" t="s">
        <v>70</v>
      </c>
      <c r="C23" s="8" t="s">
        <v>47</v>
      </c>
      <c r="D23" s="21">
        <v>5.3</v>
      </c>
      <c r="E23" s="21">
        <v>5.24</v>
      </c>
      <c r="F23" s="21">
        <v>5.242</v>
      </c>
      <c r="G23" s="21">
        <v>5.242</v>
      </c>
      <c r="H23" s="5">
        <v>22</v>
      </c>
      <c r="I23" s="5">
        <v>21</v>
      </c>
      <c r="J23" s="5">
        <v>21</v>
      </c>
      <c r="K23" s="6">
        <v>44183</v>
      </c>
      <c r="L23" s="5">
        <v>29</v>
      </c>
      <c r="M23" s="6">
        <v>44186</v>
      </c>
    </row>
    <row r="24" spans="1:13" s="19" customFormat="1" ht="75">
      <c r="A24" s="5">
        <v>19</v>
      </c>
      <c r="B24" s="8" t="s">
        <v>71</v>
      </c>
      <c r="C24" s="8" t="s">
        <v>48</v>
      </c>
      <c r="D24" s="21">
        <v>532.69000000000005</v>
      </c>
      <c r="E24" s="21">
        <v>322.13</v>
      </c>
      <c r="F24" s="21">
        <v>322.13</v>
      </c>
      <c r="G24" s="21">
        <v>278.26600000000002</v>
      </c>
      <c r="H24" s="5">
        <v>67</v>
      </c>
      <c r="I24" s="5">
        <v>67</v>
      </c>
      <c r="J24" s="5">
        <v>67</v>
      </c>
      <c r="K24" s="6">
        <v>44183</v>
      </c>
      <c r="L24" s="5">
        <v>23</v>
      </c>
      <c r="M24" s="6">
        <v>44186</v>
      </c>
    </row>
    <row r="25" spans="1:13" s="19" customFormat="1" ht="90">
      <c r="A25" s="5">
        <v>20</v>
      </c>
      <c r="B25" s="8" t="s">
        <v>83</v>
      </c>
      <c r="C25" s="8" t="s">
        <v>49</v>
      </c>
      <c r="D25" s="21">
        <v>20.722000000000001</v>
      </c>
      <c r="E25" s="21">
        <v>6.7889999999999997</v>
      </c>
      <c r="F25" s="21">
        <v>6.7889999999999997</v>
      </c>
      <c r="G25" s="21">
        <v>4.2359999999999998</v>
      </c>
      <c r="H25" s="5">
        <v>150</v>
      </c>
      <c r="I25" s="5">
        <v>149</v>
      </c>
      <c r="J25" s="5">
        <v>21</v>
      </c>
      <c r="K25" s="6">
        <v>44183</v>
      </c>
      <c r="L25" s="5">
        <v>33</v>
      </c>
      <c r="M25" s="6">
        <v>44186</v>
      </c>
    </row>
    <row r="26" spans="1:13" s="19" customFormat="1" ht="75">
      <c r="A26" s="5">
        <v>21</v>
      </c>
      <c r="B26" s="8" t="s">
        <v>73</v>
      </c>
      <c r="C26" s="8" t="s">
        <v>50</v>
      </c>
      <c r="D26" s="21">
        <v>8.1359999999999992</v>
      </c>
      <c r="E26" s="21">
        <v>5.0999999999999996</v>
      </c>
      <c r="F26" s="21">
        <v>5.0999999999999996</v>
      </c>
      <c r="G26" s="21">
        <v>2.5</v>
      </c>
      <c r="H26" s="5">
        <v>53</v>
      </c>
      <c r="I26" s="5">
        <v>52</v>
      </c>
      <c r="J26" s="5">
        <v>10</v>
      </c>
      <c r="K26" s="6">
        <v>44183</v>
      </c>
      <c r="L26" s="5">
        <v>24</v>
      </c>
      <c r="M26" s="6">
        <v>44186</v>
      </c>
    </row>
    <row r="27" spans="1:13" s="19" customFormat="1" ht="90">
      <c r="A27" s="5">
        <v>22</v>
      </c>
      <c r="B27" s="8" t="s">
        <v>72</v>
      </c>
      <c r="C27" s="8" t="s">
        <v>51</v>
      </c>
      <c r="D27" s="21">
        <v>7936.89</v>
      </c>
      <c r="E27" s="21">
        <v>6460.84</v>
      </c>
      <c r="F27" s="21">
        <v>6460.8399099999997</v>
      </c>
      <c r="G27" s="21">
        <v>36.083329999999997</v>
      </c>
      <c r="H27" s="5">
        <v>5000</v>
      </c>
      <c r="I27" s="5">
        <v>5000</v>
      </c>
      <c r="J27" s="5">
        <v>10</v>
      </c>
      <c r="K27" s="6">
        <v>44183</v>
      </c>
      <c r="L27" s="5">
        <v>25</v>
      </c>
      <c r="M27" s="6">
        <v>44186</v>
      </c>
    </row>
    <row r="28" spans="1:13" s="19" customFormat="1" ht="60">
      <c r="A28" s="5">
        <v>23</v>
      </c>
      <c r="B28" s="8" t="s">
        <v>98</v>
      </c>
      <c r="C28" s="8" t="s">
        <v>60</v>
      </c>
      <c r="D28" s="21">
        <v>348.4</v>
      </c>
      <c r="E28" s="21">
        <v>322.44</v>
      </c>
      <c r="F28" s="21">
        <v>322.44216699999998</v>
      </c>
      <c r="G28" s="21">
        <v>30</v>
      </c>
      <c r="H28" s="5">
        <v>46</v>
      </c>
      <c r="I28" s="5">
        <v>45</v>
      </c>
      <c r="J28" s="5">
        <v>10</v>
      </c>
      <c r="K28" s="6">
        <v>44183</v>
      </c>
      <c r="L28" s="5">
        <v>30</v>
      </c>
      <c r="M28" s="6">
        <v>44186</v>
      </c>
    </row>
    <row r="29" spans="1:13" s="19" customFormat="1" ht="60">
      <c r="A29" s="5">
        <v>24</v>
      </c>
      <c r="B29" s="8" t="s">
        <v>74</v>
      </c>
      <c r="C29" s="8" t="s">
        <v>102</v>
      </c>
      <c r="D29" s="21">
        <v>29.785</v>
      </c>
      <c r="E29" s="21">
        <v>19.623000000000001</v>
      </c>
      <c r="F29" s="21">
        <v>19.623000000000001</v>
      </c>
      <c r="G29" s="21">
        <v>2.5</v>
      </c>
      <c r="H29" s="5">
        <v>34</v>
      </c>
      <c r="I29" s="5">
        <v>33</v>
      </c>
      <c r="J29" s="5">
        <v>10</v>
      </c>
      <c r="K29" s="6">
        <v>44183</v>
      </c>
      <c r="L29" s="5">
        <v>22</v>
      </c>
      <c r="M29" s="6">
        <v>44186</v>
      </c>
    </row>
    <row r="30" spans="1:13" s="19" customFormat="1" ht="45">
      <c r="A30" s="5">
        <v>25</v>
      </c>
      <c r="B30" s="8" t="s">
        <v>75</v>
      </c>
      <c r="C30" s="8" t="s">
        <v>99</v>
      </c>
      <c r="D30" s="21">
        <v>1074.06</v>
      </c>
      <c r="E30" s="21">
        <v>810.2</v>
      </c>
      <c r="F30" s="21">
        <v>810.2</v>
      </c>
      <c r="G30" s="21">
        <v>10.199999999999999</v>
      </c>
      <c r="H30" s="5">
        <v>1070</v>
      </c>
      <c r="I30" s="5">
        <v>1070</v>
      </c>
      <c r="J30" s="5">
        <v>20</v>
      </c>
      <c r="K30" s="6">
        <v>44183</v>
      </c>
      <c r="L30" s="5">
        <v>26</v>
      </c>
      <c r="M30" s="6">
        <v>44186</v>
      </c>
    </row>
    <row r="31" spans="1:13" s="19" customFormat="1" ht="45">
      <c r="A31" s="5">
        <v>26</v>
      </c>
      <c r="B31" s="8" t="s">
        <v>76</v>
      </c>
      <c r="C31" s="8" t="s">
        <v>52</v>
      </c>
      <c r="D31" s="12">
        <v>198.11</v>
      </c>
      <c r="E31" s="12">
        <v>38.731999999999999</v>
      </c>
      <c r="F31" s="12">
        <v>38.731999999999999</v>
      </c>
      <c r="G31" s="12">
        <v>2.5</v>
      </c>
      <c r="H31" s="12">
        <v>24</v>
      </c>
      <c r="I31" s="12">
        <v>14</v>
      </c>
      <c r="J31" s="12">
        <v>10</v>
      </c>
      <c r="K31" s="10">
        <v>44357</v>
      </c>
      <c r="L31" s="12">
        <v>38</v>
      </c>
      <c r="M31" s="10">
        <v>44371</v>
      </c>
    </row>
    <row r="32" spans="1:13" s="19" customFormat="1" ht="60">
      <c r="A32" s="5">
        <v>27</v>
      </c>
      <c r="B32" s="8" t="s">
        <v>103</v>
      </c>
      <c r="C32" s="8" t="s">
        <v>53</v>
      </c>
      <c r="D32" s="9">
        <v>278</v>
      </c>
      <c r="E32" s="9">
        <v>203.23276799999999</v>
      </c>
      <c r="F32" s="9">
        <v>203.23276799999999</v>
      </c>
      <c r="G32" s="9">
        <v>43.6</v>
      </c>
      <c r="H32" s="27">
        <v>128</v>
      </c>
      <c r="I32" s="27">
        <v>127</v>
      </c>
      <c r="J32" s="27">
        <v>10</v>
      </c>
      <c r="K32" s="10">
        <v>44445</v>
      </c>
      <c r="L32" s="12">
        <v>41</v>
      </c>
      <c r="M32" s="10">
        <v>44460</v>
      </c>
    </row>
    <row r="33" spans="1:13" s="19" customFormat="1" ht="45">
      <c r="A33" s="5">
        <v>28</v>
      </c>
      <c r="B33" s="8" t="s">
        <v>57</v>
      </c>
      <c r="C33" s="8" t="s">
        <v>58</v>
      </c>
      <c r="D33" s="9">
        <v>29.4</v>
      </c>
      <c r="E33" s="9">
        <v>9.5</v>
      </c>
      <c r="F33" s="9">
        <v>9.5</v>
      </c>
      <c r="G33" s="9">
        <v>9.5</v>
      </c>
      <c r="H33" s="27">
        <v>25</v>
      </c>
      <c r="I33" s="27">
        <v>21</v>
      </c>
      <c r="J33" s="27">
        <v>12</v>
      </c>
      <c r="K33" s="10">
        <v>44495</v>
      </c>
      <c r="L33" s="12">
        <v>47</v>
      </c>
      <c r="M33" s="10">
        <v>44511</v>
      </c>
    </row>
    <row r="34" spans="1:13" s="19" customFormat="1" ht="30">
      <c r="A34" s="5">
        <v>29</v>
      </c>
      <c r="B34" s="8" t="s">
        <v>61</v>
      </c>
      <c r="C34" s="8" t="s">
        <v>62</v>
      </c>
      <c r="D34" s="9">
        <v>7.32</v>
      </c>
      <c r="E34" s="9">
        <v>3.98</v>
      </c>
      <c r="F34" s="9">
        <v>3.9760800000000001</v>
      </c>
      <c r="G34" s="9">
        <v>3.9760800000000001</v>
      </c>
      <c r="H34" s="27">
        <v>21</v>
      </c>
      <c r="I34" s="27">
        <v>21</v>
      </c>
      <c r="J34" s="27">
        <v>19</v>
      </c>
      <c r="K34" s="10">
        <v>44550</v>
      </c>
      <c r="L34" s="12">
        <v>49</v>
      </c>
      <c r="M34" s="10">
        <v>44560</v>
      </c>
    </row>
    <row r="35" spans="1:13" s="19" customFormat="1" ht="60">
      <c r="A35" s="5">
        <v>30</v>
      </c>
      <c r="B35" s="8" t="s">
        <v>63</v>
      </c>
      <c r="C35" s="8" t="s">
        <v>64</v>
      </c>
      <c r="D35" s="9">
        <v>600</v>
      </c>
      <c r="E35" s="9">
        <v>473.37</v>
      </c>
      <c r="F35" s="9">
        <v>473.37</v>
      </c>
      <c r="G35" s="9">
        <v>35.83</v>
      </c>
      <c r="H35" s="27">
        <v>75</v>
      </c>
      <c r="I35" s="27">
        <v>74</v>
      </c>
      <c r="J35" s="27">
        <v>10</v>
      </c>
      <c r="K35" s="10">
        <v>44573</v>
      </c>
      <c r="L35" s="12">
        <v>1</v>
      </c>
      <c r="M35" s="10">
        <v>44588</v>
      </c>
    </row>
    <row r="36" spans="1:13" s="19" customFormat="1" ht="60">
      <c r="A36" s="5">
        <v>31</v>
      </c>
      <c r="B36" s="8" t="s">
        <v>77</v>
      </c>
      <c r="C36" s="8" t="s">
        <v>78</v>
      </c>
      <c r="D36" s="9">
        <v>10</v>
      </c>
      <c r="E36" s="9">
        <v>8.1666666699999997</v>
      </c>
      <c r="F36" s="9">
        <v>8.1666666699999997</v>
      </c>
      <c r="G36" s="9">
        <v>8.1666666699999997</v>
      </c>
      <c r="H36" s="27">
        <v>11</v>
      </c>
      <c r="I36" s="27">
        <v>11</v>
      </c>
      <c r="J36" s="27">
        <v>10</v>
      </c>
      <c r="K36" s="10">
        <v>44662</v>
      </c>
      <c r="L36" s="12">
        <v>2</v>
      </c>
      <c r="M36" s="10">
        <v>44664</v>
      </c>
    </row>
    <row r="37" spans="1:13" s="19" customFormat="1" ht="60">
      <c r="A37" s="5">
        <v>32</v>
      </c>
      <c r="B37" s="8" t="s">
        <v>79</v>
      </c>
      <c r="C37" s="8" t="s">
        <v>80</v>
      </c>
      <c r="D37" s="9">
        <v>3</v>
      </c>
      <c r="E37" s="9">
        <v>2.5</v>
      </c>
      <c r="F37" s="9">
        <v>2.5</v>
      </c>
      <c r="G37" s="9">
        <v>2.5</v>
      </c>
      <c r="H37" s="27">
        <v>12</v>
      </c>
      <c r="I37" s="27">
        <v>12</v>
      </c>
      <c r="J37" s="27">
        <v>12</v>
      </c>
      <c r="K37" s="10">
        <v>44662</v>
      </c>
      <c r="L37" s="12">
        <v>3</v>
      </c>
      <c r="M37" s="10">
        <v>44664</v>
      </c>
    </row>
    <row r="38" spans="1:13" s="19" customFormat="1" ht="60">
      <c r="A38" s="5">
        <v>33</v>
      </c>
      <c r="B38" s="8" t="s">
        <v>81</v>
      </c>
      <c r="C38" s="8" t="s">
        <v>82</v>
      </c>
      <c r="D38" s="9">
        <v>10.680062</v>
      </c>
      <c r="E38" s="9">
        <v>10.140062</v>
      </c>
      <c r="F38" s="9">
        <v>10.140062</v>
      </c>
      <c r="G38" s="9">
        <v>10.140062</v>
      </c>
      <c r="H38" s="27">
        <v>11</v>
      </c>
      <c r="I38" s="27">
        <v>11</v>
      </c>
      <c r="J38" s="27">
        <v>10</v>
      </c>
      <c r="K38" s="10">
        <v>44662</v>
      </c>
      <c r="L38" s="12">
        <v>4</v>
      </c>
      <c r="M38" s="10">
        <v>44664</v>
      </c>
    </row>
    <row r="39" spans="1:13" s="28" customFormat="1" ht="45">
      <c r="A39" s="5">
        <v>34</v>
      </c>
      <c r="B39" s="8" t="s">
        <v>90</v>
      </c>
      <c r="C39" s="8" t="s">
        <v>93</v>
      </c>
      <c r="D39" s="9">
        <v>5.5</v>
      </c>
      <c r="E39" s="9">
        <v>4.92</v>
      </c>
      <c r="F39" s="9">
        <v>4.92</v>
      </c>
      <c r="G39" s="9">
        <v>4.92</v>
      </c>
      <c r="H39" s="27">
        <v>10</v>
      </c>
      <c r="I39" s="27">
        <v>10</v>
      </c>
      <c r="J39" s="27">
        <v>10</v>
      </c>
      <c r="K39" s="10">
        <v>44747</v>
      </c>
      <c r="L39" s="12">
        <v>6</v>
      </c>
      <c r="M39" s="10">
        <v>44761</v>
      </c>
    </row>
    <row r="40" spans="1:13" s="28" customFormat="1" ht="45">
      <c r="A40" s="5">
        <v>35</v>
      </c>
      <c r="B40" s="8" t="s">
        <v>88</v>
      </c>
      <c r="C40" s="8" t="s">
        <v>94</v>
      </c>
      <c r="D40" s="9">
        <v>11.477976999999999</v>
      </c>
      <c r="E40" s="9">
        <v>10.777977</v>
      </c>
      <c r="F40" s="9">
        <v>10.777977</v>
      </c>
      <c r="G40" s="9">
        <v>10.777977</v>
      </c>
      <c r="H40" s="27">
        <v>10</v>
      </c>
      <c r="I40" s="27">
        <v>10</v>
      </c>
      <c r="J40" s="27">
        <v>10</v>
      </c>
      <c r="K40" s="10">
        <v>44747</v>
      </c>
      <c r="L40" s="12">
        <v>7</v>
      </c>
      <c r="M40" s="10">
        <v>44761</v>
      </c>
    </row>
    <row r="41" spans="1:13" s="28" customFormat="1" ht="90">
      <c r="A41" s="5">
        <v>36</v>
      </c>
      <c r="B41" s="8" t="s">
        <v>91</v>
      </c>
      <c r="C41" s="8" t="s">
        <v>92</v>
      </c>
      <c r="D41" s="9">
        <v>258.89999999999998</v>
      </c>
      <c r="E41" s="9">
        <v>190.75</v>
      </c>
      <c r="F41" s="9">
        <v>190.75</v>
      </c>
      <c r="G41" s="9">
        <v>138.91666670000001</v>
      </c>
      <c r="H41" s="27">
        <v>53</v>
      </c>
      <c r="I41" s="27">
        <v>53</v>
      </c>
      <c r="J41" s="27">
        <v>12</v>
      </c>
      <c r="K41" s="10">
        <v>44747</v>
      </c>
      <c r="L41" s="12">
        <v>8</v>
      </c>
      <c r="M41" s="10">
        <v>44761</v>
      </c>
    </row>
    <row r="42" spans="1:13" s="28" customFormat="1" ht="45">
      <c r="A42" s="5">
        <v>37</v>
      </c>
      <c r="B42" s="8" t="s">
        <v>89</v>
      </c>
      <c r="C42" s="8" t="s">
        <v>95</v>
      </c>
      <c r="D42" s="9">
        <v>36</v>
      </c>
      <c r="E42" s="9">
        <v>28.58333</v>
      </c>
      <c r="F42" s="9">
        <v>28.58333</v>
      </c>
      <c r="G42" s="9">
        <v>28.58333</v>
      </c>
      <c r="H42" s="27">
        <v>15</v>
      </c>
      <c r="I42" s="27">
        <v>15</v>
      </c>
      <c r="J42" s="27">
        <v>15</v>
      </c>
      <c r="K42" s="10">
        <v>44747</v>
      </c>
      <c r="L42" s="12">
        <v>9</v>
      </c>
      <c r="M42" s="10">
        <v>44761</v>
      </c>
    </row>
    <row r="43" spans="1:13" s="28" customFormat="1" ht="45">
      <c r="A43" s="5">
        <v>38</v>
      </c>
      <c r="B43" s="8" t="s">
        <v>87</v>
      </c>
      <c r="C43" s="8" t="s">
        <v>96</v>
      </c>
      <c r="D43" s="9">
        <v>11.8</v>
      </c>
      <c r="E43" s="9">
        <v>9.6</v>
      </c>
      <c r="F43" s="9">
        <v>9.6</v>
      </c>
      <c r="G43" s="9">
        <v>9.6</v>
      </c>
      <c r="H43" s="27">
        <v>12</v>
      </c>
      <c r="I43" s="27">
        <v>12</v>
      </c>
      <c r="J43" s="27">
        <v>12</v>
      </c>
      <c r="K43" s="10">
        <v>44747</v>
      </c>
      <c r="L43" s="12">
        <v>10</v>
      </c>
      <c r="M43" s="10">
        <v>44761</v>
      </c>
    </row>
    <row r="44" spans="1:13" s="28" customFormat="1" ht="45">
      <c r="A44" s="5">
        <v>39</v>
      </c>
      <c r="B44" s="8" t="s">
        <v>104</v>
      </c>
      <c r="C44" s="8" t="s">
        <v>105</v>
      </c>
      <c r="D44" s="9">
        <v>4.97</v>
      </c>
      <c r="E44" s="9">
        <v>3</v>
      </c>
      <c r="F44" s="9">
        <v>3</v>
      </c>
      <c r="G44" s="9">
        <v>3</v>
      </c>
      <c r="H44" s="27">
        <v>11</v>
      </c>
      <c r="I44" s="27">
        <v>10</v>
      </c>
      <c r="J44" s="27">
        <v>10</v>
      </c>
      <c r="K44" s="10">
        <v>44852</v>
      </c>
      <c r="L44" s="12">
        <v>11</v>
      </c>
      <c r="M44" s="10">
        <v>44881</v>
      </c>
    </row>
    <row r="45" spans="1:13" s="19" customFormat="1" ht="102.75" customHeight="1">
      <c r="A45" s="5">
        <v>40</v>
      </c>
      <c r="B45" s="8" t="s">
        <v>106</v>
      </c>
      <c r="C45" s="29" t="s">
        <v>107</v>
      </c>
      <c r="D45" s="30"/>
      <c r="E45" s="31">
        <v>9.1999999999999993</v>
      </c>
      <c r="F45" s="31">
        <v>9.1999999999999993</v>
      </c>
      <c r="G45" s="31">
        <v>9</v>
      </c>
      <c r="H45" s="32">
        <v>11</v>
      </c>
      <c r="I45" s="32">
        <v>10</v>
      </c>
      <c r="J45" s="32">
        <v>10</v>
      </c>
      <c r="K45" s="6">
        <v>44917</v>
      </c>
      <c r="L45" s="5">
        <v>13</v>
      </c>
      <c r="M45" s="33"/>
    </row>
    <row r="46" spans="1:13" s="37" customFormat="1">
      <c r="A46" s="17"/>
      <c r="B46" s="34" t="s">
        <v>18</v>
      </c>
      <c r="C46" s="34"/>
      <c r="D46" s="35" t="e">
        <f>SUM(D6:D44)-#REF!-#REF!</f>
        <v>#REF!</v>
      </c>
      <c r="E46" s="35">
        <f t="shared" ref="E46:J46" si="0">SUM(E6:E45)</f>
        <v>20251.902147839999</v>
      </c>
      <c r="F46" s="35">
        <f t="shared" si="0"/>
        <v>19832.28080484</v>
      </c>
      <c r="G46" s="35">
        <f t="shared" si="0"/>
        <v>2913.8766123699993</v>
      </c>
      <c r="H46" s="35">
        <f t="shared" si="0"/>
        <v>9898</v>
      </c>
      <c r="I46" s="35">
        <f t="shared" si="0"/>
        <v>9818</v>
      </c>
      <c r="J46" s="35">
        <f t="shared" si="0"/>
        <v>747</v>
      </c>
      <c r="K46" s="36"/>
      <c r="L46" s="36"/>
      <c r="M46" s="36"/>
    </row>
    <row r="47" spans="1:13" s="14" customFormat="1">
      <c r="A47" s="38"/>
    </row>
    <row r="48" spans="1:13" s="14" customFormat="1">
      <c r="A48" s="38"/>
    </row>
  </sheetData>
  <autoFilter ref="A5:M35"/>
  <mergeCells count="9">
    <mergeCell ref="A2:M2"/>
    <mergeCell ref="E4:G4"/>
    <mergeCell ref="H4:J4"/>
    <mergeCell ref="A4:A5"/>
    <mergeCell ref="B4:B5"/>
    <mergeCell ref="K4:L4"/>
    <mergeCell ref="M4:M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4"/>
    </sheetView>
  </sheetViews>
  <sheetFormatPr defaultRowHeight="15"/>
  <cols>
    <col min="1" max="1" width="4.5703125" style="1" customWidth="1"/>
    <col min="2" max="2" width="19.42578125" customWidth="1"/>
    <col min="3" max="3" width="37.85546875" customWidth="1"/>
    <col min="4" max="5" width="12.5703125" customWidth="1"/>
  </cols>
  <sheetData>
    <row r="1" spans="1:5">
      <c r="A1" s="11" t="s">
        <v>1</v>
      </c>
      <c r="B1" s="11" t="s">
        <v>2</v>
      </c>
      <c r="C1" s="11" t="s">
        <v>7</v>
      </c>
      <c r="D1" s="11" t="s">
        <v>27</v>
      </c>
      <c r="E1" s="11" t="s">
        <v>8</v>
      </c>
    </row>
    <row r="2" spans="1:5" ht="36" customHeight="1">
      <c r="A2" s="11"/>
      <c r="B2" s="11"/>
      <c r="C2" s="11"/>
      <c r="D2" s="11"/>
      <c r="E2" s="11"/>
    </row>
    <row r="3" spans="1:5" ht="45">
      <c r="A3" s="2">
        <v>1</v>
      </c>
      <c r="B3" s="3" t="s">
        <v>9</v>
      </c>
      <c r="C3" s="3" t="s">
        <v>10</v>
      </c>
      <c r="D3" s="2">
        <v>750</v>
      </c>
      <c r="E3" s="2">
        <v>194</v>
      </c>
    </row>
    <row r="4" spans="1:5" ht="30">
      <c r="A4" s="2">
        <v>2</v>
      </c>
      <c r="B4" s="3" t="s">
        <v>11</v>
      </c>
      <c r="C4" s="3" t="s">
        <v>32</v>
      </c>
      <c r="D4" s="2">
        <v>25.3</v>
      </c>
      <c r="E4" s="2">
        <v>21</v>
      </c>
    </row>
    <row r="5" spans="1:5" ht="60">
      <c r="A5" s="2">
        <v>3</v>
      </c>
      <c r="B5" s="4" t="s">
        <v>36</v>
      </c>
      <c r="C5" s="3" t="s">
        <v>14</v>
      </c>
      <c r="D5" s="2">
        <v>491.75599999999997</v>
      </c>
      <c r="E5" s="2">
        <v>90</v>
      </c>
    </row>
    <row r="6" spans="1:5" ht="45">
      <c r="A6" s="2">
        <v>4</v>
      </c>
      <c r="B6" s="3" t="s">
        <v>37</v>
      </c>
      <c r="C6" s="3" t="s">
        <v>26</v>
      </c>
      <c r="D6" s="2">
        <v>42.453000000000003</v>
      </c>
      <c r="E6" s="2">
        <v>45</v>
      </c>
    </row>
    <row r="7" spans="1:5" ht="60">
      <c r="A7" s="2">
        <v>5</v>
      </c>
      <c r="B7" s="3" t="s">
        <v>38</v>
      </c>
      <c r="C7" s="3" t="s">
        <v>15</v>
      </c>
      <c r="D7" s="2">
        <v>1456.8</v>
      </c>
      <c r="E7" s="2">
        <v>48</v>
      </c>
    </row>
    <row r="8" spans="1:5" ht="45">
      <c r="A8" s="2">
        <v>6</v>
      </c>
      <c r="B8" s="3" t="s">
        <v>12</v>
      </c>
      <c r="C8" s="3" t="s">
        <v>16</v>
      </c>
      <c r="D8" s="2">
        <v>5.5469999999999997</v>
      </c>
      <c r="E8" s="2">
        <v>23</v>
      </c>
    </row>
    <row r="9" spans="1:5" ht="45">
      <c r="A9" s="2">
        <v>7</v>
      </c>
      <c r="B9" s="3" t="s">
        <v>13</v>
      </c>
      <c r="C9" s="3" t="s">
        <v>17</v>
      </c>
      <c r="D9" s="2">
        <v>30.6</v>
      </c>
      <c r="E9" s="2">
        <v>87</v>
      </c>
    </row>
    <row r="10" spans="1:5" ht="45">
      <c r="A10" s="2">
        <v>8</v>
      </c>
      <c r="B10" s="3" t="s">
        <v>25</v>
      </c>
      <c r="C10" s="3" t="s">
        <v>24</v>
      </c>
      <c r="D10" s="2">
        <v>1115.7</v>
      </c>
      <c r="E10" s="2">
        <v>67</v>
      </c>
    </row>
    <row r="11" spans="1:5" ht="30">
      <c r="A11" s="2">
        <v>9</v>
      </c>
      <c r="B11" s="3" t="s">
        <v>28</v>
      </c>
      <c r="C11" s="3" t="s">
        <v>29</v>
      </c>
      <c r="D11" s="2">
        <v>15.35</v>
      </c>
      <c r="E11" s="2">
        <v>20</v>
      </c>
    </row>
    <row r="12" spans="1:5" ht="30">
      <c r="A12" s="2">
        <v>10</v>
      </c>
      <c r="B12" s="3" t="s">
        <v>30</v>
      </c>
      <c r="C12" s="3" t="s">
        <v>31</v>
      </c>
      <c r="D12" s="2">
        <v>50.5</v>
      </c>
      <c r="E12" s="2">
        <v>23</v>
      </c>
    </row>
    <row r="13" spans="1:5" ht="45">
      <c r="A13" s="2">
        <v>11</v>
      </c>
      <c r="B13" s="3" t="s">
        <v>33</v>
      </c>
      <c r="C13" s="3" t="s">
        <v>34</v>
      </c>
      <c r="D13" s="2">
        <v>5</v>
      </c>
      <c r="E13" s="2">
        <v>100</v>
      </c>
    </row>
    <row r="14" spans="1:5">
      <c r="A14" s="2"/>
      <c r="B14" s="3"/>
      <c r="C14" s="3" t="s">
        <v>35</v>
      </c>
      <c r="D14" s="2">
        <f>SUM(D3:D13)</f>
        <v>3989.0059999999999</v>
      </c>
      <c r="E14" s="2">
        <f>SUM(E3:E13)</f>
        <v>718</v>
      </c>
    </row>
  </sheetData>
  <mergeCells count="5">
    <mergeCell ref="E1:E2"/>
    <mergeCell ref="A1:A2"/>
    <mergeCell ref="B1:B2"/>
    <mergeCell ref="C1:C2"/>
    <mergeCell ref="D1:D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1" sqref="G3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РЕЕСТР</vt:lpstr>
      <vt:lpstr>Лист2</vt:lpstr>
      <vt:lpstr>Лист3</vt:lpstr>
      <vt:lpstr>Лист4</vt:lpstr>
      <vt:lpstr>РЕЕСТР!Область_печати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2022-12-28T11:53:19Z</dcterms:modified>
</cp:coreProperties>
</file>