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6180" windowWidth="28860" windowHeight="6360" tabRatio="594"/>
  </bookViews>
  <sheets>
    <sheet name="РЕЕСТР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РЕЕСТР!$A$5:$T$35</definedName>
  </definedNames>
  <calcPr calcId="125725"/>
</workbook>
</file>

<file path=xl/calcChain.xml><?xml version="1.0" encoding="utf-8"?>
<calcChain xmlns="http://schemas.openxmlformats.org/spreadsheetml/2006/main">
  <c r="D44" i="1"/>
  <c r="I44"/>
  <c r="F44" l="1"/>
  <c r="G44"/>
  <c r="J44"/>
  <c r="E44"/>
  <c r="H12" l="1"/>
  <c r="H11"/>
  <c r="H7"/>
  <c r="E14" i="2"/>
  <c r="D14"/>
  <c r="H44" i="1" l="1"/>
</calcChain>
</file>

<file path=xl/comments1.xml><?xml version="1.0" encoding="utf-8"?>
<comments xmlns="http://schemas.openxmlformats.org/spreadsheetml/2006/main">
  <authors>
    <author>Автор</author>
  </authors>
  <commentList>
    <comment ref="N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обещал исправить письмо и 8-9 августа зайти с допником</t>
        </r>
      </text>
    </comment>
    <comment ref="Q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поправят отчет или отчеты</t>
        </r>
      </text>
    </comment>
    <comment ref="J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обратить внимание при следующем заключении допника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обратить внимание при следующем заключении допника</t>
        </r>
      </text>
    </comment>
    <comment ref="I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обратить внимание при следующем допнике</t>
        </r>
      </text>
    </comment>
    <comment ref="J31" authorId="0">
      <text>
        <r>
          <rPr>
            <b/>
            <sz val="9"/>
            <color indexed="81"/>
            <rFont val="Tahoma"/>
            <family val="2"/>
            <charset val="204"/>
          </rPr>
          <t>a.schepkina:по соглашению должны создать 10 раочих мест до 24.06.2023</t>
        </r>
      </text>
    </comment>
    <comment ref="N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соглашении "… в течение первых двух лет…"</t>
        </r>
      </text>
    </comment>
  </commentList>
</comments>
</file>

<file path=xl/sharedStrings.xml><?xml version="1.0" encoding="utf-8"?>
<sst xmlns="http://schemas.openxmlformats.org/spreadsheetml/2006/main" count="222" uniqueCount="196">
  <si>
    <t>Реестр резидентов территории социально-экономического развития "Невинномысск"</t>
  </si>
  <si>
    <t>№ п/п</t>
  </si>
  <si>
    <t>Наименование резидента ТОСЭР</t>
  </si>
  <si>
    <t>Реквизиты соглашения о ведении деятельности редидента ТОСЭР</t>
  </si>
  <si>
    <t>дата</t>
  </si>
  <si>
    <t>№</t>
  </si>
  <si>
    <t>Дата включения в реестр резидентов ТОСЭР</t>
  </si>
  <si>
    <t>Наименование инвестиционого проекта</t>
  </si>
  <si>
    <t>Количество создаваемых рабочих мест</t>
  </si>
  <si>
    <t>ООО «Казьминский молочный комбинат»</t>
  </si>
  <si>
    <t>«Строительство молочного комбината мощностью 50 тонн сырого молока в смену»</t>
  </si>
  <si>
    <t xml:space="preserve">ООО «ЕвроДом»  </t>
  </si>
  <si>
    <t xml:space="preserve">ООО «МОК» </t>
  </si>
  <si>
    <t xml:space="preserve">ООО «НКФ» </t>
  </si>
  <si>
    <t>«Организация импортозамещающего производства высококачественных рондолей на территории Ставропольского края»</t>
  </si>
  <si>
    <t xml:space="preserve">«Создание современного экспортоориентированного производства алюминиевых баллонов на территории Ставропольского края» </t>
  </si>
  <si>
    <t>«Организация производства кондитерского оборудования и садовой мебели в г. Невинномысске»</t>
  </si>
  <si>
    <t>«Организация производства кондитерских изделий в г. Невинномысске»</t>
  </si>
  <si>
    <t>ИТОГО:</t>
  </si>
  <si>
    <t>всего по проекту</t>
  </si>
  <si>
    <t>после получения статуса резидента</t>
  </si>
  <si>
    <t>в течение 1 года после включения в реестр</t>
  </si>
  <si>
    <t xml:space="preserve">всего по проекту </t>
  </si>
  <si>
    <t>Объём капитальных вложений, млн руб, без НДС</t>
  </si>
  <si>
    <t>«Закладка интенсивного фруктового сада на территории Ставропольского края»</t>
  </si>
  <si>
    <t>ООО «Ставропольская Фруктовая долина»</t>
  </si>
  <si>
    <t>«Организация производства технологической оснастки, инструмента и других металлических изделий»</t>
  </si>
  <si>
    <t>Объём инвестиций, млн руб, всего по проекту с НДС</t>
  </si>
  <si>
    <t>ООО «Детские площадки»</t>
  </si>
  <si>
    <t>«Создание 3 игровых комплексах в г. Невинномысске»</t>
  </si>
  <si>
    <t>ООО "Золотой берег"</t>
  </si>
  <si>
    <t>«Создание оздоровительного комплекса «Золотой берег» в г.Невинномысске»</t>
  </si>
  <si>
    <t>«Производство изделий из вспенивающегося полистирола»</t>
  </si>
  <si>
    <t>ООО "Велес"</t>
  </si>
  <si>
    <t>«Развитие швейного производства на территории города Невинномысска Ставропольского края»</t>
  </si>
  <si>
    <t>Итого</t>
  </si>
  <si>
    <t>ООО «Алюмар»</t>
  </si>
  <si>
    <t xml:space="preserve">ООО «Ремуниверсал» </t>
  </si>
  <si>
    <t>ООО «Аэробалл»</t>
  </si>
  <si>
    <t>ООО "Спецстройкомплект-Н"</t>
  </si>
  <si>
    <t>«Развитие производства готовых металлических изделий (бронированные двери и окна) на территории г. Невинномысска Ставропольского края»</t>
  </si>
  <si>
    <t>Контакты резидентов</t>
  </si>
  <si>
    <t>«Создание современного высокотехнологичного производственного комплекса по выпуску трикотажного полотна на территории города Невинномысска Ставропольского края»</t>
  </si>
  <si>
    <t>ООО "Айдын Фрукт-Логистик"</t>
  </si>
  <si>
    <t>«Строительство производственного ком-плекса по изготовлению труб из полиэтилена низкого давления (ПНД) на территории города Невинномысска Став-ропольского края»</t>
  </si>
  <si>
    <t xml:space="preserve">ООО "ПТК АЛЬФАПАЙП-ЮГ" </t>
  </si>
  <si>
    <t>ООО "Амур"</t>
  </si>
  <si>
    <t>«Производство головных уборов и спецодежды»</t>
  </si>
  <si>
    <t>«Открытие гостиничного комплекса на территории города Невинномысска»</t>
  </si>
  <si>
    <t>«Развитие производства сендвич-панелей и фасонных элементов на территории опережающего социально-экономического развития в городе Невинномысске»</t>
  </si>
  <si>
    <t>«Создание современного высокотехнологичного производственного комплекса по выпуску меховых изделий на территории города Невинномысска Ставропольского края»</t>
  </si>
  <si>
    <t>«Создание и развитие производственного предприятия по выпуску металлоизделий на территории г. Невинномысска Ставропольского края»</t>
  </si>
  <si>
    <t>«Строительство про-мышленно-складского комплекса ООО «ВБ Невинномысск» на территории опе-режающего социально-экономического развития «Невинномысск» Ставропольского края»</t>
  </si>
  <si>
    <t>Татьяна 
8-928-813-11-51
deerfarmrus@gmail.com</t>
  </si>
  <si>
    <t>Екатерина 8 (988) 755-67-66
velesstyle@yandex.ru</t>
  </si>
  <si>
    <t>Приемная 8 (928) 955-80-00
8-865-54-7-94-98 - Виктория
evrodom-nev@mail.ru</t>
  </si>
  <si>
    <t>Олеся Анатольевна 8 (988) 707-84-26
cssks@yandex.ru</t>
  </si>
  <si>
    <t>Ольга Сахарова 8 (988) 862-90-47
saharova-os@armer.ru</t>
  </si>
  <si>
    <t>Ксения Федоровна 8 (962) 455-00-55
kmk@armer.ru</t>
  </si>
  <si>
    <t>Светлана 8 (938) 302-28-35
frukt-dolina@yandex.ru</t>
  </si>
  <si>
    <t>Завод по производсту сухих строительных смесей, г.Невинномысск, Ставропольский край</t>
  </si>
  <si>
    <r>
      <rPr>
        <sz val="11"/>
        <rFont val="Times New Roman"/>
        <family val="1"/>
        <charset val="204"/>
      </rPr>
      <t>Игорь 
8-928-373-37-40</t>
    </r>
    <r>
      <rPr>
        <sz val="11"/>
        <color theme="1"/>
        <rFont val="Times New Roman"/>
        <family val="1"/>
        <charset val="204"/>
      </rPr>
      <t xml:space="preserve">
ekonomistagro@yandex.ru
(887922)5-69-75, 5-69-31 Шепелева Светлана </t>
    </r>
  </si>
  <si>
    <t>«Создание и развитие производства мучных кондитерских изделий на территории города Невинномысска Ставропольского края»</t>
  </si>
  <si>
    <t>ООО «Алюмар» (с учетом ДС № 2)</t>
  </si>
  <si>
    <t xml:space="preserve">ООО «Ремуниверсал» (с учетом ДС № 2) </t>
  </si>
  <si>
    <t>«Организация производства машин и оборудования специального назначения, технологической оснастки, инструмента и других металлических изделий"</t>
  </si>
  <si>
    <t>ООО  "Собпром"</t>
  </si>
  <si>
    <t>«Производство лакокрасочных материалов на территории города Невинномысска Ставропольского края»</t>
  </si>
  <si>
    <t>ООО «Аэробалл» (с учетом ДС № 3)</t>
  </si>
  <si>
    <t xml:space="preserve">«Создание производства медицинского жидкого кислорода на территории города Невинномысска Ставропольского края» </t>
  </si>
  <si>
    <t>ООО "СВИТ ГРУПП"</t>
  </si>
  <si>
    <t>"Организация производства мучных кондитерских изделий"</t>
  </si>
  <si>
    <t>ООО "Картон Плюс"</t>
  </si>
  <si>
    <t>"Создание современной технологии производства гофрокартона (а так же гофротары и иных упаковочных изделий из него"</t>
  </si>
  <si>
    <t xml:space="preserve">ООО «ЕвроДом» (с учетом ДС № 1)  </t>
  </si>
  <si>
    <t>ООО «МОК» (с учетом ДС №1)</t>
  </si>
  <si>
    <t>ООО «НКФ» (с учетом ДС № 1)</t>
  </si>
  <si>
    <t>ООО «Ставропольская Фруктовая долина» (с учетом ДС № 1)</t>
  </si>
  <si>
    <t>ООО "Майтекс Про" ( с учетом ДС № 1)</t>
  </si>
  <si>
    <t>ООО "ГРАНД" (с учетом ДС № 1)</t>
  </si>
  <si>
    <t>ООО "Кингспан Невинномысск" ( с учетом ДС № 1)</t>
  </si>
  <si>
    <t>ООО "ВБ Невинномысск" (с учетом ДС № 1)</t>
  </si>
  <si>
    <t>ООО "Невинномыссктехмонтаж" (с учетом ДС № 1)</t>
  </si>
  <si>
    <t>ООО "Лофт Фабрика" (с учетом ДС № 1)</t>
  </si>
  <si>
    <t>ООО "Озон Невинномысск"(с учетом ДС № 1)</t>
  </si>
  <si>
    <t xml:space="preserve">ООО СЕН-ГОБЕН ЮГ </t>
  </si>
  <si>
    <t>Показатели выполнены в полном объеме</t>
  </si>
  <si>
    <t>Инна (отчеты) +7 (928) 319-44-88 
buhgalter@maiteks.ru</t>
  </si>
  <si>
    <t xml:space="preserve">Анна
тел. 8-999-378-89-19
nevbuh@mail.ru </t>
  </si>
  <si>
    <t>ООО "МОЙКАР"</t>
  </si>
  <si>
    <t>"Строительство объекта дорожного сервиса (роботизированной автомойки) на территории города Невинномысска Ставропольского края"</t>
  </si>
  <si>
    <t>ООО "ГРИТАН"</t>
  </si>
  <si>
    <t>"Организация производства сельскохозяйственной техники на территории города Невинномысска Ставропольского края"</t>
  </si>
  <si>
    <t>ООО  УК "ТЕПЛЫЙ ДОМ"</t>
  </si>
  <si>
    <t>"Строительство современного фитнес-центра с тренажерным залом, а также залом для аэробики и йоги на территории города Невинномысска"</t>
  </si>
  <si>
    <t xml:space="preserve">ООО "Невинномысский промкомбинат" (с учетом ДС № 1) </t>
  </si>
  <si>
    <t>Дата исключения из реестра резидентов ТОСЭР</t>
  </si>
  <si>
    <t>Основание исключения из реестра резидентов ТОСЭР</t>
  </si>
  <si>
    <t>«Производство систем безопасности»</t>
  </si>
  <si>
    <t>ООО "Металлоизделия" (с учетом ДС № 1)</t>
  </si>
  <si>
    <t>ООО «Казьминский молочный комбинат» (с учетом ДС № 3)</t>
  </si>
  <si>
    <t>89887371504, 89881030440 
har1nalv@yandex.ru</t>
  </si>
  <si>
    <t>+</t>
  </si>
  <si>
    <t>ООО "БУЛКИ"</t>
  </si>
  <si>
    <t>ООО "АльфаСтрой"</t>
  </si>
  <si>
    <t>ООО "Бетон"</t>
  </si>
  <si>
    <t>ООО "Зеленый Мыс"</t>
  </si>
  <si>
    <t>ООО "НОВАЯ ЭРА АГРОТЕХНОЛОГИЙ"</t>
  </si>
  <si>
    <t>«Строительство цеха по производству комплектующих систем капельного орошения на территории города Невинномысска Ставропольского края и Кочубеевского муниципального района Ставропольского края»</t>
  </si>
  <si>
    <t>«Строительство автомобильной мойки самообслуживания на территории г. Невинномысска Ставропольского края»</t>
  </si>
  <si>
    <t>«Строительство центра красоты и здоровья на территории города Невинномысска Ставропольского края»</t>
  </si>
  <si>
    <t>«Строительство бетонного завода на территории г. Невинномысска Ставропольского края»</t>
  </si>
  <si>
    <t>«Строительство пекарни-буфета на территории г. Невинномысска Ставропольского края»</t>
  </si>
  <si>
    <t>за 1 полугодие 2022:
321,656 млн. капвложения,
4 рабочих места</t>
  </si>
  <si>
    <t>321,656 млн. капвложения,
4 рабочих места</t>
  </si>
  <si>
    <t>за 2021:
2,5 млн капвложений,
10 рабочих мест</t>
  </si>
  <si>
    <t>2,5 млн. инвестиций,
10 рабочих мест</t>
  </si>
  <si>
    <t>за 2021:
33,4 млн капвложений,
14 рабочих мест</t>
  </si>
  <si>
    <t>33,0 млн инвестиций,
12 рабочих мест</t>
  </si>
  <si>
    <t>не направляли отчет за 4 квартал 2021</t>
  </si>
  <si>
    <t>234,57 млн. капвложений,
10 рабочих мест</t>
  </si>
  <si>
    <t>за 2021:
5,08 млн капвложений,
21 рабочее место</t>
  </si>
  <si>
    <t>5,08333 млн. капвложения,
21 рабочее место</t>
  </si>
  <si>
    <t>за 2021:
298,7 млн капвложений, 
83 рабочих места</t>
  </si>
  <si>
    <t>337,8 млн. капвложений,
67 рабочих мест</t>
  </si>
  <si>
    <t>за 2021:
5,24 млн капвложений,
21 рабочее место</t>
  </si>
  <si>
    <t>5,242 млн. капвложений,
21 рабочее место</t>
  </si>
  <si>
    <t>0 капвложений,
0 рабочих мест</t>
  </si>
  <si>
    <t>4,78 млн капвложений,
20 рабочих мест</t>
  </si>
  <si>
    <t>50,279 млн. капвложений,
3 рабочих места</t>
  </si>
  <si>
    <t>4 квартал 2021:
4,85 млн капвложений,
10 рабочих мест</t>
  </si>
  <si>
    <t>за 2021:
38,525 млн капвложений,
10 рабочих мест</t>
  </si>
  <si>
    <t>38,37 млн инвестиций,
10 рабочих мест</t>
  </si>
  <si>
    <t>за 1 полугодие 2021:
107,03 млн капвложений,
33 рабочих места</t>
  </si>
  <si>
    <t>21 рабочее место,
90,43 млн капвложений</t>
  </si>
  <si>
    <t>за 1 полугодие 20216
5,74 млн капвложения,
20 рабочих мест</t>
  </si>
  <si>
    <t>21 рабочее место,
5,735 млн. капвложений</t>
  </si>
  <si>
    <t>4 квартал 2020:
5,44 млн. капвложений,
37 рабочих мест</t>
  </si>
  <si>
    <t>5,0 млн рублей капвложений
38 рабочих мест</t>
  </si>
  <si>
    <t>за 2020:
20,204 млн капвложения,
21 рабочее место</t>
  </si>
  <si>
    <t>20,204 млн капвложений
21 рабочее место</t>
  </si>
  <si>
    <t>за 1 квартал 2020:
5,355 млн капвложений,
26 рабочих мест
за 1 полугодие 2020:
6,644 млн капвложений,
30 рабочих мест</t>
  </si>
  <si>
    <t>6,644 млн. рублей капвложений, 
26 рабочих мест</t>
  </si>
  <si>
    <t>за 3 квартал 2019:
736,89 млн. капвложений,
24 рабочих места
за 4 квартал 2019:
1079 млн. капвложений,
33 рабочих места</t>
  </si>
  <si>
    <t xml:space="preserve">827,66 млн. инвестиций,
32 рабочих места
</t>
  </si>
  <si>
    <t>за 1 полугодие 2019:
30,96 млн капвложений,
44 рабочих места
за 9 месяцев 2019:
33,49 млн капвложения,
46 рабочих мест</t>
  </si>
  <si>
    <t>+ без регистрации</t>
  </si>
  <si>
    <t>28,12 млн инвестиций,
22 рабочих места</t>
  </si>
  <si>
    <t>за 1 полугодие 2019:
11,034 млн. капвложений,
57 рабочих мест
за 9 месяцев 2019:
12,314 млн. капвложений,
75 рабочих мест</t>
  </si>
  <si>
    <t xml:space="preserve">12,715 млн. рублей инвестиции,
73 рабочих мест
</t>
  </si>
  <si>
    <t>за 1 полугодие 2019:
25 млн. капвложений,
24 рабочих места</t>
  </si>
  <si>
    <t>25,315 млн капвложений, 
23 рабочих места</t>
  </si>
  <si>
    <t>за 4 квартал 2018:
148 млн капвложений,
111 рабочих мест</t>
  </si>
  <si>
    <t xml:space="preserve">Директор Чупин Дмитрий Юрьевич, 
+7 928 220-30-55
ooo-moc@mail.ru
</t>
  </si>
  <si>
    <t xml:space="preserve">Директор Елена Владимировна Зимина, 
+7 919 757-74-30 
</t>
  </si>
  <si>
    <t>Максим Александрович 8 (962) 400-13-72, 
Ирина
8-962-444-98-97
consalting_sk@mail.ru</t>
  </si>
  <si>
    <t>Игорь Владимирович Шевченко 
8 (928) 311-59-00
ooo-zolotoy-bereg@mail.ru</t>
  </si>
  <si>
    <t>Ирина директор,  8 (919) 734-00-92</t>
  </si>
  <si>
    <t>Константин Викторович
8-928-818-13-43
kapi-amur@mail.ru</t>
  </si>
  <si>
    <t>vermenskaya.o@mail.ru
бухгалтер - Ольга Александровна 
8-928-306-61-62</t>
  </si>
  <si>
    <t>Татьяна по отчетам 8-918-780-05-30</t>
  </si>
  <si>
    <t>np-c@mail.ru, 
Инна бухгалетр по отчетам, 
88655455703, 8-928-225-01-95</t>
  </si>
  <si>
    <t>Арсен Мурадинович
info@ntm1.ru
8-928-388-68-30                      
бухгалтер Вильдан 8 989 989 55 93</t>
  </si>
  <si>
    <t>Владислав,
+7 999 989-69-56</t>
  </si>
  <si>
    <t>88612583661 доб.246 
Головня Юлия по отчетам</t>
  </si>
  <si>
    <t>8 962 444 47 43  Ольга Ивановна
agrost@bk.ru</t>
  </si>
  <si>
    <t>8 962 446 91 59  Александр Александрович,
kartonplus26@gmail.com</t>
  </si>
  <si>
    <t>8 99 111 22 333                          
Евгений Роландович 
modestcancun@gmail.com</t>
  </si>
  <si>
    <t>Наталья Александровна, главный бухгалтер, 
8-988-756-29-08, 
buh01@gritan.com</t>
  </si>
  <si>
    <t>Евгений Шеремет 8-905-418-10-11, sheremet@mail.ru</t>
  </si>
  <si>
    <t>Информация из ежеквартальной отчетности резидентов</t>
  </si>
  <si>
    <r>
      <t xml:space="preserve">за 2019:
</t>
    </r>
    <r>
      <rPr>
        <sz val="11"/>
        <color rgb="FFFF0000"/>
        <rFont val="Times New Roman"/>
        <family val="1"/>
        <charset val="204"/>
      </rPr>
      <t>70,998</t>
    </r>
    <r>
      <rPr>
        <sz val="11"/>
        <color theme="1"/>
        <rFont val="Times New Roman"/>
        <family val="1"/>
        <charset val="204"/>
      </rPr>
      <t xml:space="preserve"> млн. капвложений,
95 рабочих мест
за 1 квартал 2020:
</t>
    </r>
    <r>
      <rPr>
        <sz val="11"/>
        <color rgb="FFFF0000"/>
        <rFont val="Times New Roman"/>
        <family val="1"/>
        <charset val="204"/>
      </rPr>
      <t>73,356</t>
    </r>
    <r>
      <rPr>
        <sz val="11"/>
        <color theme="1"/>
        <rFont val="Times New Roman"/>
        <family val="1"/>
        <charset val="204"/>
      </rPr>
      <t xml:space="preserve"> млн капвложений,
95 рабочих мест</t>
    </r>
  </si>
  <si>
    <r>
      <t xml:space="preserve">за 9 месяцев 2020:
549,72 млн капвложений,
</t>
    </r>
    <r>
      <rPr>
        <sz val="11"/>
        <color rgb="FFFF0000"/>
        <rFont val="Times New Roman"/>
        <family val="1"/>
        <charset val="204"/>
      </rPr>
      <t>73 рабочих мест</t>
    </r>
  </si>
  <si>
    <r>
      <t xml:space="preserve">за 9 месяцев 2020:
15,35 млн капвложений,
</t>
    </r>
    <r>
      <rPr>
        <sz val="11"/>
        <color rgb="FFFF0000"/>
        <rFont val="Times New Roman"/>
        <family val="1"/>
        <charset val="204"/>
      </rPr>
      <t>0 рабочих мест</t>
    </r>
  </si>
  <si>
    <r>
      <t xml:space="preserve">за 2021:
</t>
    </r>
    <r>
      <rPr>
        <sz val="11"/>
        <color rgb="FFFF0000"/>
        <rFont val="Times New Roman"/>
        <family val="1"/>
        <charset val="204"/>
      </rPr>
      <t>41,9 млн. капвложений,</t>
    </r>
    <r>
      <rPr>
        <sz val="11"/>
        <color theme="1"/>
        <rFont val="Times New Roman"/>
        <family val="1"/>
        <charset val="204"/>
      </rPr>
      <t xml:space="preserve">
20 рабочих мест</t>
    </r>
  </si>
  <si>
    <r>
      <t xml:space="preserve">4 квартал 2021:
</t>
    </r>
    <r>
      <rPr>
        <sz val="11"/>
        <color rgb="FFFF0000"/>
        <rFont val="Times New Roman"/>
        <family val="1"/>
        <charset val="204"/>
      </rPr>
      <t>1,97 млн. капвложений,</t>
    </r>
    <r>
      <rPr>
        <sz val="11"/>
        <color theme="1"/>
        <rFont val="Times New Roman"/>
        <family val="1"/>
        <charset val="204"/>
      </rPr>
      <t xml:space="preserve">
20 рабочих мест</t>
    </r>
  </si>
  <si>
    <r>
      <t xml:space="preserve">за 2021:
2,5 млн капвложений,
</t>
    </r>
    <r>
      <rPr>
        <sz val="11"/>
        <color rgb="FFFF0000"/>
        <rFont val="Times New Roman"/>
        <family val="1"/>
        <charset val="204"/>
      </rPr>
      <t>16 рабочих мест</t>
    </r>
  </si>
  <si>
    <r>
      <t xml:space="preserve">за 2021:
</t>
    </r>
    <r>
      <rPr>
        <sz val="11"/>
        <color rgb="FFFF0000"/>
        <rFont val="Times New Roman"/>
        <family val="1"/>
        <charset val="204"/>
      </rPr>
      <t>13,0 млн капвложений,</t>
    </r>
    <r>
      <rPr>
        <sz val="11"/>
        <color theme="1"/>
        <rFont val="Times New Roman"/>
        <family val="1"/>
        <charset val="204"/>
      </rPr>
      <t xml:space="preserve">
20 рабочих мест</t>
    </r>
  </si>
  <si>
    <t>Плановый срок предоставления информации за первый год реализации инвестиционного проекта</t>
  </si>
  <si>
    <t>Фактический срок предоставления информации за первый год реализации инвестиционного проекта</t>
  </si>
  <si>
    <t>Информация о выполнении показателей за первый год реализации проекта от резидентов</t>
  </si>
  <si>
    <t>76,554 млн. капвложений,
95 рабочих мест</t>
  </si>
  <si>
    <t>851,79 млн инвестиций,
114 рабочих мест</t>
  </si>
  <si>
    <t>15,35 млн. рублей капвложений,
20 рабочих мест</t>
  </si>
  <si>
    <t>2,5 млн. капвложений,
10 рабочих мест</t>
  </si>
  <si>
    <t>14,27 млн. капвложений,
20 рабочих мест</t>
  </si>
  <si>
    <t>Легостаева Алина,
8-915-335-97-14
офис-менеджер Надежда,
8 918 790 19 44   
Nadezha.Rahmanina@saint-gobain.com</t>
  </si>
  <si>
    <t>Максим Александрович
8-928-321-16-85
alphapipe_yug@mail.ru
по отчетам 88655721989 Татьяна Александровна</t>
  </si>
  <si>
    <t>Герасимов Николай Николаевич, 
ngerasimoff@yandex.ru,
+7 (928) 968-00-01</t>
  </si>
  <si>
    <t>«Строительство плодохранилища мощностью 30 тыс. тонн на землях Территории опережающего социально-экономического развития (ТОСЭР) «Невинномысск»</t>
  </si>
  <si>
    <t xml:space="preserve">ООО "Медицинский кислород" (ООО "ДАРЫ КАВКАЗА")
(с учетом ДС №2) </t>
  </si>
  <si>
    <t>«Создание логистического комплекса компании OZON на территории города Невинномысска Ставропольского края»</t>
  </si>
  <si>
    <t>«Производство сортового проката»</t>
  </si>
  <si>
    <t>ООО "Ставсталь" (с учетом ДС № 1 (ООО «Детские площадки»)</t>
  </si>
  <si>
    <t>Строительство пунктов общественного питания разнообразного формата на территории г. Невинномысска Ставропольского края</t>
  </si>
  <si>
    <t>ООО  "БейкБерри" (с учетом ДС № 1)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</si>
</sst>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0.000"/>
    <numFmt numFmtId="166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7.7"/>
      <color theme="1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2" xfId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/>
    <xf numFmtId="14" fontId="1" fillId="0" borderId="2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8" fillId="0" borderId="2" xfId="1" applyFont="1" applyFill="1" applyBorder="1" applyAlignment="1" applyProtection="1">
      <alignment vertical="center" wrapText="1"/>
    </xf>
    <xf numFmtId="0" fontId="8" fillId="0" borderId="2" xfId="1" applyFont="1" applyFill="1" applyBorder="1" applyAlignment="1" applyProtection="1">
      <alignment horizontal="left" vertical="center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/>
    <xf numFmtId="43" fontId="9" fillId="2" borderId="3" xfId="2" applyFont="1" applyFill="1" applyBorder="1" applyAlignment="1">
      <alignment horizontal="center" vertical="center" wrapText="1"/>
    </xf>
    <xf numFmtId="164" fontId="9" fillId="2" borderId="3" xfId="2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justify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4"/>
  <sheetViews>
    <sheetView tabSelected="1" view="pageBreakPreview" zoomScale="80" zoomScaleNormal="80" zoomScaleSheetLayoutView="80" workbookViewId="0">
      <pane xSplit="3" ySplit="5" topLeftCell="D36" activePane="bottomRight" state="frozen"/>
      <selection pane="topRight" activeCell="D1" sqref="D1"/>
      <selection pane="bottomLeft" activeCell="A6" sqref="A6"/>
      <selection pane="bottomRight" activeCell="Z10" sqref="Z10"/>
    </sheetView>
  </sheetViews>
  <sheetFormatPr defaultRowHeight="15"/>
  <cols>
    <col min="1" max="1" width="9.140625" style="8"/>
    <col min="2" max="2" width="28.42578125" style="7" customWidth="1"/>
    <col min="3" max="3" width="38.5703125" style="7" customWidth="1"/>
    <col min="4" max="4" width="18.85546875" style="7" customWidth="1"/>
    <col min="5" max="5" width="12.42578125" style="7" customWidth="1"/>
    <col min="6" max="6" width="16.5703125" style="7" customWidth="1"/>
    <col min="7" max="7" width="15.5703125" style="7" customWidth="1"/>
    <col min="8" max="8" width="11.5703125" style="7" customWidth="1"/>
    <col min="9" max="9" width="16.85546875" style="7" customWidth="1"/>
    <col min="10" max="10" width="12.42578125" style="7" customWidth="1"/>
    <col min="11" max="11" width="10.85546875" style="7" bestFit="1" customWidth="1"/>
    <col min="12" max="12" width="6.28515625" style="7" customWidth="1"/>
    <col min="13" max="13" width="18.140625" style="7" bestFit="1" customWidth="1"/>
    <col min="14" max="14" width="31" style="7" hidden="1" customWidth="1"/>
    <col min="15" max="15" width="17.140625" style="7" hidden="1" customWidth="1"/>
    <col min="16" max="16" width="17.85546875" style="8" hidden="1" customWidth="1"/>
    <col min="17" max="17" width="27" style="7" hidden="1" customWidth="1"/>
    <col min="18" max="18" width="27.7109375" style="8" hidden="1" customWidth="1"/>
    <col min="19" max="19" width="16.5703125" style="7" hidden="1" customWidth="1"/>
    <col min="20" max="20" width="19.5703125" style="5" hidden="1" customWidth="1"/>
    <col min="21" max="21" width="18.140625" style="7" hidden="1" customWidth="1"/>
    <col min="22" max="23" width="9.140625" style="7" customWidth="1"/>
    <col min="24" max="16384" width="9.140625" style="7"/>
  </cols>
  <sheetData>
    <row r="2" spans="1:2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4" spans="1:21" ht="45" customHeight="1">
      <c r="A4" s="50" t="s">
        <v>1</v>
      </c>
      <c r="B4" s="50" t="s">
        <v>2</v>
      </c>
      <c r="C4" s="50" t="s">
        <v>7</v>
      </c>
      <c r="D4" s="50" t="s">
        <v>27</v>
      </c>
      <c r="E4" s="50" t="s">
        <v>23</v>
      </c>
      <c r="F4" s="50"/>
      <c r="G4" s="50"/>
      <c r="H4" s="50" t="s">
        <v>8</v>
      </c>
      <c r="I4" s="50"/>
      <c r="J4" s="50"/>
      <c r="K4" s="51" t="s">
        <v>3</v>
      </c>
      <c r="L4" s="51"/>
      <c r="M4" s="50" t="s">
        <v>6</v>
      </c>
      <c r="N4" s="50" t="s">
        <v>180</v>
      </c>
      <c r="O4" s="50" t="s">
        <v>178</v>
      </c>
      <c r="P4" s="50" t="s">
        <v>179</v>
      </c>
      <c r="Q4" s="50" t="s">
        <v>170</v>
      </c>
      <c r="R4" s="50" t="s">
        <v>41</v>
      </c>
      <c r="S4" s="50" t="s">
        <v>96</v>
      </c>
      <c r="T4" s="50" t="s">
        <v>97</v>
      </c>
    </row>
    <row r="5" spans="1:21" ht="66" customHeight="1">
      <c r="A5" s="50"/>
      <c r="B5" s="50"/>
      <c r="C5" s="50"/>
      <c r="D5" s="50"/>
      <c r="E5" s="10" t="s">
        <v>22</v>
      </c>
      <c r="F5" s="10" t="s">
        <v>20</v>
      </c>
      <c r="G5" s="10" t="s">
        <v>21</v>
      </c>
      <c r="H5" s="10" t="s">
        <v>19</v>
      </c>
      <c r="I5" s="10" t="s">
        <v>20</v>
      </c>
      <c r="J5" s="10" t="s">
        <v>21</v>
      </c>
      <c r="K5" s="10" t="s">
        <v>4</v>
      </c>
      <c r="L5" s="10" t="s">
        <v>5</v>
      </c>
      <c r="M5" s="50"/>
      <c r="N5" s="50"/>
      <c r="O5" s="50"/>
      <c r="P5" s="50"/>
      <c r="Q5" s="50"/>
      <c r="R5" s="50"/>
      <c r="S5" s="50"/>
      <c r="T5" s="50"/>
    </row>
    <row r="6" spans="1:21" s="25" customFormat="1" ht="45">
      <c r="A6" s="17">
        <v>1</v>
      </c>
      <c r="B6" s="37" t="s">
        <v>100</v>
      </c>
      <c r="C6" s="37" t="s">
        <v>10</v>
      </c>
      <c r="D6" s="58">
        <v>750</v>
      </c>
      <c r="E6" s="20">
        <v>683.41</v>
      </c>
      <c r="F6" s="20">
        <v>683.41</v>
      </c>
      <c r="G6" s="20">
        <v>120</v>
      </c>
      <c r="H6" s="20">
        <v>274</v>
      </c>
      <c r="I6" s="20">
        <v>274</v>
      </c>
      <c r="J6" s="20">
        <v>20</v>
      </c>
      <c r="K6" s="21">
        <v>43164</v>
      </c>
      <c r="L6" s="20">
        <v>1</v>
      </c>
      <c r="M6" s="21">
        <v>43165</v>
      </c>
      <c r="N6" s="12" t="s">
        <v>86</v>
      </c>
      <c r="O6" s="18">
        <v>43540</v>
      </c>
      <c r="P6" s="18">
        <v>43525</v>
      </c>
      <c r="Q6" s="16" t="s">
        <v>152</v>
      </c>
      <c r="R6" s="12" t="s">
        <v>58</v>
      </c>
      <c r="S6" s="33"/>
      <c r="T6" s="24"/>
      <c r="U6" s="6"/>
    </row>
    <row r="7" spans="1:21" s="25" customFormat="1" ht="45">
      <c r="A7" s="17">
        <v>2</v>
      </c>
      <c r="B7" s="37" t="s">
        <v>74</v>
      </c>
      <c r="C7" s="37" t="s">
        <v>32</v>
      </c>
      <c r="D7" s="20">
        <v>85.1</v>
      </c>
      <c r="E7" s="20">
        <v>85.1</v>
      </c>
      <c r="F7" s="20">
        <v>85.1</v>
      </c>
      <c r="G7" s="20">
        <v>25.3</v>
      </c>
      <c r="H7" s="20">
        <f>21+15</f>
        <v>36</v>
      </c>
      <c r="I7" s="20">
        <v>36</v>
      </c>
      <c r="J7" s="20">
        <v>21</v>
      </c>
      <c r="K7" s="21">
        <v>43248</v>
      </c>
      <c r="L7" s="20">
        <v>2</v>
      </c>
      <c r="M7" s="21">
        <v>43264</v>
      </c>
      <c r="N7" s="12" t="s">
        <v>151</v>
      </c>
      <c r="O7" s="18">
        <v>43639</v>
      </c>
      <c r="P7" s="18">
        <v>43626</v>
      </c>
      <c r="Q7" s="16" t="s">
        <v>150</v>
      </c>
      <c r="R7" s="12" t="s">
        <v>55</v>
      </c>
      <c r="S7" s="33"/>
      <c r="T7" s="34"/>
      <c r="U7" s="6"/>
    </row>
    <row r="8" spans="1:21" s="25" customFormat="1" ht="105">
      <c r="A8" s="17">
        <v>3</v>
      </c>
      <c r="B8" s="22" t="s">
        <v>63</v>
      </c>
      <c r="C8" s="37" t="s">
        <v>14</v>
      </c>
      <c r="D8" s="20">
        <v>590.10699999999997</v>
      </c>
      <c r="E8" s="20">
        <v>491.76</v>
      </c>
      <c r="F8" s="20">
        <v>491.75599999999997</v>
      </c>
      <c r="G8" s="20">
        <v>10</v>
      </c>
      <c r="H8" s="20">
        <v>95</v>
      </c>
      <c r="I8" s="20">
        <v>60</v>
      </c>
      <c r="J8" s="20">
        <v>31</v>
      </c>
      <c r="K8" s="21">
        <v>43327</v>
      </c>
      <c r="L8" s="20">
        <v>4</v>
      </c>
      <c r="M8" s="21">
        <v>43333</v>
      </c>
      <c r="N8" s="12" t="s">
        <v>149</v>
      </c>
      <c r="O8" s="18">
        <v>43708</v>
      </c>
      <c r="P8" s="18">
        <v>43676</v>
      </c>
      <c r="Q8" s="16" t="s">
        <v>148</v>
      </c>
      <c r="R8" s="12" t="s">
        <v>57</v>
      </c>
      <c r="S8" s="33"/>
      <c r="T8" s="24"/>
    </row>
    <row r="9" spans="1:21" s="25" customFormat="1" ht="105">
      <c r="A9" s="17">
        <v>4</v>
      </c>
      <c r="B9" s="37" t="s">
        <v>64</v>
      </c>
      <c r="C9" s="37" t="s">
        <v>65</v>
      </c>
      <c r="D9" s="20">
        <v>42.45</v>
      </c>
      <c r="E9" s="20">
        <v>42.45</v>
      </c>
      <c r="F9" s="20">
        <v>42.453000000000003</v>
      </c>
      <c r="G9" s="20">
        <v>27.634</v>
      </c>
      <c r="H9" s="20">
        <v>53</v>
      </c>
      <c r="I9" s="20">
        <v>36</v>
      </c>
      <c r="J9" s="20">
        <v>20</v>
      </c>
      <c r="K9" s="21">
        <v>43327</v>
      </c>
      <c r="L9" s="20">
        <v>5</v>
      </c>
      <c r="M9" s="21">
        <v>43333</v>
      </c>
      <c r="N9" s="21" t="s">
        <v>147</v>
      </c>
      <c r="O9" s="18">
        <v>43708</v>
      </c>
      <c r="P9" s="35" t="s">
        <v>146</v>
      </c>
      <c r="Q9" s="36" t="s">
        <v>145</v>
      </c>
      <c r="R9" s="12" t="s">
        <v>57</v>
      </c>
      <c r="S9" s="33"/>
      <c r="T9" s="24"/>
    </row>
    <row r="10" spans="1:21" s="25" customFormat="1" ht="105">
      <c r="A10" s="17">
        <v>5</v>
      </c>
      <c r="B10" s="37" t="s">
        <v>68</v>
      </c>
      <c r="C10" s="37" t="s">
        <v>15</v>
      </c>
      <c r="D10" s="20">
        <v>4976.46</v>
      </c>
      <c r="E10" s="20">
        <v>4147.05</v>
      </c>
      <c r="F10" s="53">
        <v>4147.05</v>
      </c>
      <c r="G10" s="20">
        <v>782.28899999999999</v>
      </c>
      <c r="H10" s="20">
        <v>153</v>
      </c>
      <c r="I10" s="20">
        <v>152</v>
      </c>
      <c r="J10" s="20">
        <v>25</v>
      </c>
      <c r="K10" s="21">
        <v>43425</v>
      </c>
      <c r="L10" s="20">
        <v>8</v>
      </c>
      <c r="M10" s="21">
        <v>43430</v>
      </c>
      <c r="N10" s="12" t="s">
        <v>144</v>
      </c>
      <c r="O10" s="18">
        <v>43805</v>
      </c>
      <c r="P10" s="18">
        <v>43804</v>
      </c>
      <c r="Q10" s="16" t="s">
        <v>143</v>
      </c>
      <c r="R10" s="12" t="s">
        <v>57</v>
      </c>
      <c r="S10" s="33"/>
      <c r="T10" s="24"/>
    </row>
    <row r="11" spans="1:21" s="25" customFormat="1" ht="105">
      <c r="A11" s="17">
        <v>6</v>
      </c>
      <c r="B11" s="37" t="s">
        <v>75</v>
      </c>
      <c r="C11" s="37" t="s">
        <v>16</v>
      </c>
      <c r="D11" s="20">
        <v>22.55</v>
      </c>
      <c r="E11" s="20">
        <v>22.55</v>
      </c>
      <c r="F11" s="54">
        <v>22.547000000000001</v>
      </c>
      <c r="G11" s="54">
        <v>5.5469999999999997</v>
      </c>
      <c r="H11" s="20">
        <f>23+214</f>
        <v>237</v>
      </c>
      <c r="I11" s="20">
        <v>237</v>
      </c>
      <c r="J11" s="20">
        <v>20</v>
      </c>
      <c r="K11" s="21">
        <v>43544</v>
      </c>
      <c r="L11" s="20">
        <v>2</v>
      </c>
      <c r="M11" s="21">
        <v>43591</v>
      </c>
      <c r="N11" s="12" t="s">
        <v>142</v>
      </c>
      <c r="O11" s="18">
        <v>43967</v>
      </c>
      <c r="P11" s="18">
        <v>43965</v>
      </c>
      <c r="Q11" s="16" t="s">
        <v>141</v>
      </c>
      <c r="R11" s="17" t="s">
        <v>153</v>
      </c>
      <c r="S11" s="23"/>
      <c r="T11" s="24"/>
    </row>
    <row r="12" spans="1:21" s="25" customFormat="1" ht="105">
      <c r="A12" s="17">
        <v>7</v>
      </c>
      <c r="B12" s="37" t="s">
        <v>76</v>
      </c>
      <c r="C12" s="37" t="s">
        <v>17</v>
      </c>
      <c r="D12" s="20">
        <v>40.6</v>
      </c>
      <c r="E12" s="20">
        <v>40.6</v>
      </c>
      <c r="F12" s="20">
        <v>40.6</v>
      </c>
      <c r="G12" s="20">
        <v>18</v>
      </c>
      <c r="H12" s="20">
        <f>87+462</f>
        <v>549</v>
      </c>
      <c r="I12" s="20">
        <v>549</v>
      </c>
      <c r="J12" s="20">
        <v>67</v>
      </c>
      <c r="K12" s="21">
        <v>43544</v>
      </c>
      <c r="L12" s="20">
        <v>3</v>
      </c>
      <c r="M12" s="21">
        <v>43608</v>
      </c>
      <c r="N12" s="21" t="s">
        <v>181</v>
      </c>
      <c r="O12" s="18">
        <v>43984</v>
      </c>
      <c r="P12" s="18">
        <v>43980</v>
      </c>
      <c r="Q12" s="16" t="s">
        <v>171</v>
      </c>
      <c r="R12" s="17" t="s">
        <v>154</v>
      </c>
      <c r="S12" s="23"/>
      <c r="T12" s="24"/>
    </row>
    <row r="13" spans="1:21" s="25" customFormat="1" ht="45">
      <c r="A13" s="17">
        <v>8</v>
      </c>
      <c r="B13" s="37" t="s">
        <v>77</v>
      </c>
      <c r="C13" s="37" t="s">
        <v>24</v>
      </c>
      <c r="D13" s="20">
        <v>1465.7</v>
      </c>
      <c r="E13" s="20">
        <v>1129.5</v>
      </c>
      <c r="F13" s="53">
        <v>1129.5</v>
      </c>
      <c r="G13" s="54">
        <v>119.476</v>
      </c>
      <c r="H13" s="20">
        <v>165</v>
      </c>
      <c r="I13" s="20">
        <v>165</v>
      </c>
      <c r="J13" s="20">
        <v>25</v>
      </c>
      <c r="K13" s="21">
        <v>43703</v>
      </c>
      <c r="L13" s="20">
        <v>10</v>
      </c>
      <c r="M13" s="21">
        <v>43749</v>
      </c>
      <c r="N13" s="20" t="s">
        <v>182</v>
      </c>
      <c r="O13" s="18">
        <v>44110</v>
      </c>
      <c r="P13" s="18">
        <v>44075</v>
      </c>
      <c r="Q13" s="16" t="s">
        <v>172</v>
      </c>
      <c r="R13" s="17" t="s">
        <v>59</v>
      </c>
      <c r="S13" s="23"/>
      <c r="T13" s="24" t="s">
        <v>102</v>
      </c>
    </row>
    <row r="14" spans="1:21" s="9" customFormat="1" ht="75">
      <c r="A14" s="11">
        <v>9</v>
      </c>
      <c r="B14" s="37" t="s">
        <v>193</v>
      </c>
      <c r="C14" s="37" t="s">
        <v>192</v>
      </c>
      <c r="D14" s="54">
        <v>1089.0519999999999</v>
      </c>
      <c r="E14" s="54">
        <v>435</v>
      </c>
      <c r="F14" s="20">
        <v>15.35</v>
      </c>
      <c r="G14" s="20">
        <v>15.35</v>
      </c>
      <c r="H14" s="20">
        <v>973</v>
      </c>
      <c r="I14" s="20">
        <v>973</v>
      </c>
      <c r="J14" s="20">
        <v>20</v>
      </c>
      <c r="K14" s="21">
        <v>43706</v>
      </c>
      <c r="L14" s="20">
        <v>11</v>
      </c>
      <c r="M14" s="21">
        <v>43710</v>
      </c>
      <c r="N14" s="21" t="s">
        <v>183</v>
      </c>
      <c r="O14" s="18">
        <v>44086</v>
      </c>
      <c r="P14" s="18">
        <v>44076</v>
      </c>
      <c r="Q14" s="16" t="s">
        <v>173</v>
      </c>
      <c r="R14" s="12" t="s">
        <v>155</v>
      </c>
      <c r="S14" s="33"/>
      <c r="T14" s="24"/>
      <c r="U14" s="25"/>
    </row>
    <row r="15" spans="1:21" s="25" customFormat="1" ht="60">
      <c r="A15" s="17">
        <v>10</v>
      </c>
      <c r="B15" s="37" t="s">
        <v>30</v>
      </c>
      <c r="C15" s="37" t="s">
        <v>31</v>
      </c>
      <c r="D15" s="20">
        <v>50.5</v>
      </c>
      <c r="E15" s="20">
        <v>50.5</v>
      </c>
      <c r="F15" s="20">
        <v>50.5</v>
      </c>
      <c r="G15" s="20">
        <v>20</v>
      </c>
      <c r="H15" s="20">
        <v>23</v>
      </c>
      <c r="I15" s="20">
        <v>23</v>
      </c>
      <c r="J15" s="20">
        <v>21</v>
      </c>
      <c r="K15" s="21">
        <v>43824</v>
      </c>
      <c r="L15" s="20">
        <v>12</v>
      </c>
      <c r="M15" s="21">
        <v>43825</v>
      </c>
      <c r="N15" s="17" t="s">
        <v>140</v>
      </c>
      <c r="O15" s="18">
        <v>44201</v>
      </c>
      <c r="P15" s="19">
        <v>44230</v>
      </c>
      <c r="Q15" s="16" t="s">
        <v>139</v>
      </c>
      <c r="R15" s="17" t="s">
        <v>156</v>
      </c>
      <c r="S15" s="23"/>
      <c r="T15" s="24"/>
    </row>
    <row r="16" spans="1:21" s="25" customFormat="1" ht="45">
      <c r="A16" s="17">
        <v>11</v>
      </c>
      <c r="B16" s="37" t="s">
        <v>33</v>
      </c>
      <c r="C16" s="37" t="s">
        <v>34</v>
      </c>
      <c r="D16" s="20">
        <v>5</v>
      </c>
      <c r="E16" s="20">
        <v>5</v>
      </c>
      <c r="F16" s="20">
        <v>5</v>
      </c>
      <c r="G16" s="20">
        <v>5</v>
      </c>
      <c r="H16" s="20">
        <v>100</v>
      </c>
      <c r="I16" s="20">
        <v>100</v>
      </c>
      <c r="J16" s="20">
        <v>25</v>
      </c>
      <c r="K16" s="21">
        <v>43850</v>
      </c>
      <c r="L16" s="20">
        <v>13</v>
      </c>
      <c r="M16" s="21">
        <v>43861</v>
      </c>
      <c r="N16" s="17" t="s">
        <v>138</v>
      </c>
      <c r="O16" s="18">
        <v>44237</v>
      </c>
      <c r="P16" s="18">
        <v>44221</v>
      </c>
      <c r="Q16" s="16" t="s">
        <v>137</v>
      </c>
      <c r="R16" s="17" t="s">
        <v>54</v>
      </c>
      <c r="S16" s="23"/>
      <c r="T16" s="24" t="s">
        <v>102</v>
      </c>
    </row>
    <row r="17" spans="1:20" s="25" customFormat="1" ht="60">
      <c r="A17" s="17">
        <v>12</v>
      </c>
      <c r="B17" s="37" t="s">
        <v>39</v>
      </c>
      <c r="C17" s="37" t="s">
        <v>40</v>
      </c>
      <c r="D17" s="20">
        <v>6.29</v>
      </c>
      <c r="E17" s="54">
        <v>5.7350000000000003</v>
      </c>
      <c r="F17" s="54">
        <v>5.7350000000000003</v>
      </c>
      <c r="G17" s="55">
        <v>5.7350000000000003</v>
      </c>
      <c r="H17" s="20">
        <v>29</v>
      </c>
      <c r="I17" s="20">
        <v>29</v>
      </c>
      <c r="J17" s="20">
        <v>20</v>
      </c>
      <c r="K17" s="21">
        <v>43972</v>
      </c>
      <c r="L17" s="20">
        <v>16</v>
      </c>
      <c r="M17" s="21">
        <v>43992</v>
      </c>
      <c r="N17" s="17" t="s">
        <v>136</v>
      </c>
      <c r="O17" s="18">
        <v>44367</v>
      </c>
      <c r="P17" s="18">
        <v>44364</v>
      </c>
      <c r="Q17" s="16" t="s">
        <v>135</v>
      </c>
      <c r="R17" s="17" t="s">
        <v>56</v>
      </c>
      <c r="S17" s="23"/>
      <c r="T17" s="24" t="s">
        <v>102</v>
      </c>
    </row>
    <row r="18" spans="1:20" s="25" customFormat="1" ht="45">
      <c r="A18" s="17">
        <v>13</v>
      </c>
      <c r="B18" s="37" t="s">
        <v>99</v>
      </c>
      <c r="C18" s="37" t="s">
        <v>98</v>
      </c>
      <c r="D18" s="54">
        <v>300.750081298</v>
      </c>
      <c r="E18" s="54">
        <v>244.59234416999999</v>
      </c>
      <c r="F18" s="54">
        <v>244.59234416999999</v>
      </c>
      <c r="G18" s="54">
        <v>7.5</v>
      </c>
      <c r="H18" s="20">
        <v>127</v>
      </c>
      <c r="I18" s="20">
        <v>127</v>
      </c>
      <c r="J18" s="20">
        <v>21</v>
      </c>
      <c r="K18" s="21">
        <v>44032</v>
      </c>
      <c r="L18" s="20">
        <v>19</v>
      </c>
      <c r="M18" s="21">
        <v>44046</v>
      </c>
      <c r="N18" s="17" t="s">
        <v>134</v>
      </c>
      <c r="O18" s="18">
        <v>44421</v>
      </c>
      <c r="P18" s="18">
        <v>44414</v>
      </c>
      <c r="Q18" s="16" t="s">
        <v>133</v>
      </c>
      <c r="R18" s="17" t="s">
        <v>157</v>
      </c>
      <c r="S18" s="23"/>
      <c r="T18" s="24"/>
    </row>
    <row r="19" spans="1:20" s="25" customFormat="1" ht="90">
      <c r="A19" s="17">
        <v>14</v>
      </c>
      <c r="B19" s="37" t="s">
        <v>78</v>
      </c>
      <c r="C19" s="37" t="s">
        <v>42</v>
      </c>
      <c r="D19" s="20">
        <v>66.290000000000006</v>
      </c>
      <c r="E19" s="20">
        <v>55.24</v>
      </c>
      <c r="F19" s="20">
        <v>55.24</v>
      </c>
      <c r="G19" s="56">
        <v>11.37</v>
      </c>
      <c r="H19" s="20">
        <v>33</v>
      </c>
      <c r="I19" s="20">
        <v>33</v>
      </c>
      <c r="J19" s="20">
        <v>10</v>
      </c>
      <c r="K19" s="21">
        <v>44183</v>
      </c>
      <c r="L19" s="20">
        <v>32</v>
      </c>
      <c r="M19" s="21">
        <v>44186</v>
      </c>
      <c r="N19" s="12" t="s">
        <v>132</v>
      </c>
      <c r="O19" s="18">
        <v>44561</v>
      </c>
      <c r="P19" s="18">
        <v>44206</v>
      </c>
      <c r="Q19" s="16" t="s">
        <v>131</v>
      </c>
      <c r="R19" s="17" t="s">
        <v>87</v>
      </c>
      <c r="S19" s="23"/>
      <c r="T19" s="24"/>
    </row>
    <row r="20" spans="1:20" s="25" customFormat="1" ht="75">
      <c r="A20" s="17">
        <v>15</v>
      </c>
      <c r="B20" s="37" t="s">
        <v>43</v>
      </c>
      <c r="C20" s="37" t="s">
        <v>189</v>
      </c>
      <c r="D20" s="20">
        <v>4555.96</v>
      </c>
      <c r="E20" s="20">
        <v>3796.6</v>
      </c>
      <c r="F20" s="54">
        <v>3796.6325000000002</v>
      </c>
      <c r="G20" s="38">
        <v>992.63750000000005</v>
      </c>
      <c r="H20" s="20">
        <v>111</v>
      </c>
      <c r="I20" s="20">
        <v>110</v>
      </c>
      <c r="J20" s="20">
        <v>20</v>
      </c>
      <c r="K20" s="21">
        <v>44183</v>
      </c>
      <c r="L20" s="20">
        <v>34</v>
      </c>
      <c r="M20" s="21">
        <v>44186</v>
      </c>
      <c r="N20" s="15" t="s">
        <v>127</v>
      </c>
      <c r="O20" s="18">
        <v>44561</v>
      </c>
      <c r="P20" s="18">
        <v>44206</v>
      </c>
      <c r="Q20" s="36" t="s">
        <v>130</v>
      </c>
      <c r="R20" s="17" t="s">
        <v>61</v>
      </c>
      <c r="S20" s="23"/>
      <c r="T20" s="24" t="s">
        <v>102</v>
      </c>
    </row>
    <row r="21" spans="1:20" s="25" customFormat="1" ht="75">
      <c r="A21" s="17">
        <v>16</v>
      </c>
      <c r="B21" s="37" t="s">
        <v>45</v>
      </c>
      <c r="C21" s="37" t="s">
        <v>44</v>
      </c>
      <c r="D21" s="54">
        <v>56.05</v>
      </c>
      <c r="E21" s="54">
        <v>50</v>
      </c>
      <c r="F21" s="54">
        <v>50</v>
      </c>
      <c r="G21" s="54">
        <v>50</v>
      </c>
      <c r="H21" s="20">
        <v>45</v>
      </c>
      <c r="I21" s="20">
        <v>45</v>
      </c>
      <c r="J21" s="20">
        <v>20</v>
      </c>
      <c r="K21" s="21">
        <v>44183</v>
      </c>
      <c r="L21" s="20">
        <v>27</v>
      </c>
      <c r="M21" s="21">
        <v>44186</v>
      </c>
      <c r="N21" s="15" t="s">
        <v>129</v>
      </c>
      <c r="O21" s="18">
        <v>44561</v>
      </c>
      <c r="P21" s="18">
        <v>44571</v>
      </c>
      <c r="Q21" s="16" t="s">
        <v>174</v>
      </c>
      <c r="R21" s="17" t="s">
        <v>187</v>
      </c>
      <c r="S21" s="23"/>
      <c r="T21" s="24"/>
    </row>
    <row r="22" spans="1:20" s="25" customFormat="1" ht="45">
      <c r="A22" s="17">
        <v>17</v>
      </c>
      <c r="B22" s="59" t="s">
        <v>46</v>
      </c>
      <c r="C22" s="37" t="s">
        <v>47</v>
      </c>
      <c r="D22" s="54">
        <v>8</v>
      </c>
      <c r="E22" s="54">
        <v>8</v>
      </c>
      <c r="F22" s="54">
        <v>8</v>
      </c>
      <c r="G22" s="54">
        <v>8</v>
      </c>
      <c r="H22" s="20">
        <v>24</v>
      </c>
      <c r="I22" s="20">
        <v>21</v>
      </c>
      <c r="J22" s="20">
        <v>20</v>
      </c>
      <c r="K22" s="21">
        <v>44183</v>
      </c>
      <c r="L22" s="20">
        <v>28</v>
      </c>
      <c r="M22" s="21">
        <v>44186</v>
      </c>
      <c r="N22" s="21" t="s">
        <v>128</v>
      </c>
      <c r="O22" s="18">
        <v>44561</v>
      </c>
      <c r="P22" s="18">
        <v>44571</v>
      </c>
      <c r="Q22" s="16" t="s">
        <v>175</v>
      </c>
      <c r="R22" s="17" t="s">
        <v>158</v>
      </c>
      <c r="S22" s="23"/>
      <c r="T22" s="24"/>
    </row>
    <row r="23" spans="1:20" s="25" customFormat="1" ht="60">
      <c r="A23" s="17">
        <v>18</v>
      </c>
      <c r="B23" s="37" t="s">
        <v>79</v>
      </c>
      <c r="C23" s="37" t="s">
        <v>48</v>
      </c>
      <c r="D23" s="54">
        <v>5.3</v>
      </c>
      <c r="E23" s="54">
        <v>5.24</v>
      </c>
      <c r="F23" s="54">
        <v>5.242</v>
      </c>
      <c r="G23" s="54">
        <v>5.242</v>
      </c>
      <c r="H23" s="20">
        <v>22</v>
      </c>
      <c r="I23" s="20">
        <v>21</v>
      </c>
      <c r="J23" s="20">
        <v>21</v>
      </c>
      <c r="K23" s="21">
        <v>44183</v>
      </c>
      <c r="L23" s="20">
        <v>29</v>
      </c>
      <c r="M23" s="21">
        <v>44186</v>
      </c>
      <c r="N23" s="12" t="s">
        <v>126</v>
      </c>
      <c r="O23" s="18">
        <v>44561</v>
      </c>
      <c r="P23" s="18">
        <v>44571</v>
      </c>
      <c r="Q23" s="16" t="s">
        <v>125</v>
      </c>
      <c r="R23" s="17" t="s">
        <v>159</v>
      </c>
      <c r="S23" s="23"/>
      <c r="T23" s="24"/>
    </row>
    <row r="24" spans="1:20" s="25" customFormat="1" ht="75">
      <c r="A24" s="17">
        <v>19</v>
      </c>
      <c r="B24" s="37" t="s">
        <v>80</v>
      </c>
      <c r="C24" s="37" t="s">
        <v>49</v>
      </c>
      <c r="D24" s="54">
        <v>532.69000000000005</v>
      </c>
      <c r="E24" s="54">
        <v>322.13</v>
      </c>
      <c r="F24" s="54">
        <v>322.13</v>
      </c>
      <c r="G24" s="54">
        <v>278.26600000000002</v>
      </c>
      <c r="H24" s="20">
        <v>67</v>
      </c>
      <c r="I24" s="20">
        <v>67</v>
      </c>
      <c r="J24" s="20">
        <v>67</v>
      </c>
      <c r="K24" s="21">
        <v>44183</v>
      </c>
      <c r="L24" s="20">
        <v>23</v>
      </c>
      <c r="M24" s="21">
        <v>44186</v>
      </c>
      <c r="N24" s="21" t="s">
        <v>124</v>
      </c>
      <c r="O24" s="18">
        <v>44561</v>
      </c>
      <c r="P24" s="18">
        <v>44571</v>
      </c>
      <c r="Q24" s="36" t="s">
        <v>123</v>
      </c>
      <c r="R24" s="20" t="s">
        <v>160</v>
      </c>
      <c r="S24" s="37"/>
      <c r="T24" s="24"/>
    </row>
    <row r="25" spans="1:20" s="25" customFormat="1" ht="90">
      <c r="A25" s="17">
        <v>20</v>
      </c>
      <c r="B25" s="37" t="s">
        <v>95</v>
      </c>
      <c r="C25" s="37" t="s">
        <v>50</v>
      </c>
      <c r="D25" s="54">
        <v>20.722000000000001</v>
      </c>
      <c r="E25" s="54">
        <v>6.7889999999999997</v>
      </c>
      <c r="F25" s="54">
        <v>6.7889999999999997</v>
      </c>
      <c r="G25" s="54">
        <v>4.2359999999999998</v>
      </c>
      <c r="H25" s="20">
        <v>150</v>
      </c>
      <c r="I25" s="20">
        <v>149</v>
      </c>
      <c r="J25" s="20">
        <v>21</v>
      </c>
      <c r="K25" s="21">
        <v>44183</v>
      </c>
      <c r="L25" s="20">
        <v>33</v>
      </c>
      <c r="M25" s="21">
        <v>44186</v>
      </c>
      <c r="N25" s="12" t="s">
        <v>122</v>
      </c>
      <c r="O25" s="18">
        <v>44561</v>
      </c>
      <c r="P25" s="18">
        <v>44571</v>
      </c>
      <c r="Q25" s="16" t="s">
        <v>121</v>
      </c>
      <c r="R25" s="17" t="s">
        <v>161</v>
      </c>
      <c r="S25" s="23"/>
      <c r="T25" s="24"/>
    </row>
    <row r="26" spans="1:20" s="25" customFormat="1" ht="75">
      <c r="A26" s="17">
        <v>21</v>
      </c>
      <c r="B26" s="37" t="s">
        <v>82</v>
      </c>
      <c r="C26" s="37" t="s">
        <v>51</v>
      </c>
      <c r="D26" s="54">
        <v>8.1359999999999992</v>
      </c>
      <c r="E26" s="54">
        <v>5.0999999999999996</v>
      </c>
      <c r="F26" s="54">
        <v>5.0999999999999996</v>
      </c>
      <c r="G26" s="54">
        <v>2.5</v>
      </c>
      <c r="H26" s="20">
        <v>53</v>
      </c>
      <c r="I26" s="20">
        <v>52</v>
      </c>
      <c r="J26" s="20">
        <v>10</v>
      </c>
      <c r="K26" s="21">
        <v>44183</v>
      </c>
      <c r="L26" s="20">
        <v>24</v>
      </c>
      <c r="M26" s="21">
        <v>44186</v>
      </c>
      <c r="N26" s="21" t="s">
        <v>184</v>
      </c>
      <c r="O26" s="18">
        <v>44561</v>
      </c>
      <c r="P26" s="18">
        <v>44571</v>
      </c>
      <c r="Q26" s="16" t="s">
        <v>176</v>
      </c>
      <c r="R26" s="17" t="s">
        <v>162</v>
      </c>
      <c r="S26" s="23"/>
      <c r="T26" s="24"/>
    </row>
    <row r="27" spans="1:20" s="25" customFormat="1" ht="90">
      <c r="A27" s="17">
        <v>22</v>
      </c>
      <c r="B27" s="37" t="s">
        <v>81</v>
      </c>
      <c r="C27" s="37" t="s">
        <v>52</v>
      </c>
      <c r="D27" s="54">
        <v>7936.89</v>
      </c>
      <c r="E27" s="54">
        <v>6460.84</v>
      </c>
      <c r="F27" s="54">
        <v>6460.8399099999997</v>
      </c>
      <c r="G27" s="54">
        <v>36.083329999999997</v>
      </c>
      <c r="H27" s="20">
        <v>5000</v>
      </c>
      <c r="I27" s="20">
        <v>5000</v>
      </c>
      <c r="J27" s="20">
        <v>10</v>
      </c>
      <c r="K27" s="21">
        <v>44183</v>
      </c>
      <c r="L27" s="20">
        <v>25</v>
      </c>
      <c r="M27" s="21">
        <v>44186</v>
      </c>
      <c r="N27" s="12" t="s">
        <v>120</v>
      </c>
      <c r="O27" s="18">
        <v>44561</v>
      </c>
      <c r="P27" s="18">
        <v>44571</v>
      </c>
      <c r="Q27" s="16" t="s">
        <v>119</v>
      </c>
      <c r="R27" s="17" t="s">
        <v>163</v>
      </c>
      <c r="S27" s="23"/>
      <c r="T27" s="24"/>
    </row>
    <row r="28" spans="1:20" s="25" customFormat="1" ht="60">
      <c r="A28" s="17">
        <v>23</v>
      </c>
      <c r="B28" s="37" t="s">
        <v>190</v>
      </c>
      <c r="C28" s="37" t="s">
        <v>69</v>
      </c>
      <c r="D28" s="54">
        <v>348.4</v>
      </c>
      <c r="E28" s="54">
        <v>322.44</v>
      </c>
      <c r="F28" s="54">
        <v>322.44216699999998</v>
      </c>
      <c r="G28" s="54">
        <v>30</v>
      </c>
      <c r="H28" s="20">
        <v>46</v>
      </c>
      <c r="I28" s="20">
        <v>45</v>
      </c>
      <c r="J28" s="20">
        <v>10</v>
      </c>
      <c r="K28" s="21">
        <v>44183</v>
      </c>
      <c r="L28" s="20">
        <v>30</v>
      </c>
      <c r="M28" s="21">
        <v>44186</v>
      </c>
      <c r="N28" s="21" t="s">
        <v>118</v>
      </c>
      <c r="O28" s="18">
        <v>44561</v>
      </c>
      <c r="P28" s="18">
        <v>44571</v>
      </c>
      <c r="Q28" s="22" t="s">
        <v>117</v>
      </c>
      <c r="R28" s="12" t="s">
        <v>57</v>
      </c>
      <c r="S28" s="23"/>
      <c r="T28" s="24"/>
    </row>
    <row r="29" spans="1:20" s="25" customFormat="1" ht="60">
      <c r="A29" s="17">
        <v>24</v>
      </c>
      <c r="B29" s="37" t="s">
        <v>83</v>
      </c>
      <c r="C29" s="37" t="s">
        <v>194</v>
      </c>
      <c r="D29" s="54">
        <v>29.785</v>
      </c>
      <c r="E29" s="54">
        <v>19.623000000000001</v>
      </c>
      <c r="F29" s="54">
        <v>19.623000000000001</v>
      </c>
      <c r="G29" s="54">
        <v>2.5</v>
      </c>
      <c r="H29" s="20">
        <v>34</v>
      </c>
      <c r="I29" s="20">
        <v>33</v>
      </c>
      <c r="J29" s="20">
        <v>10</v>
      </c>
      <c r="K29" s="21">
        <v>44183</v>
      </c>
      <c r="L29" s="20">
        <v>22</v>
      </c>
      <c r="M29" s="21">
        <v>44186</v>
      </c>
      <c r="N29" s="12" t="s">
        <v>116</v>
      </c>
      <c r="O29" s="18">
        <v>44561</v>
      </c>
      <c r="P29" s="18">
        <v>44571</v>
      </c>
      <c r="Q29" s="16" t="s">
        <v>115</v>
      </c>
      <c r="R29" s="17" t="s">
        <v>53</v>
      </c>
      <c r="S29" s="23"/>
      <c r="T29" s="24" t="s">
        <v>102</v>
      </c>
    </row>
    <row r="30" spans="1:20" s="25" customFormat="1" ht="45">
      <c r="A30" s="17">
        <v>25</v>
      </c>
      <c r="B30" s="37" t="s">
        <v>84</v>
      </c>
      <c r="C30" s="37" t="s">
        <v>191</v>
      </c>
      <c r="D30" s="54">
        <v>1074.06</v>
      </c>
      <c r="E30" s="54">
        <v>810.2</v>
      </c>
      <c r="F30" s="54">
        <v>810.2</v>
      </c>
      <c r="G30" s="54">
        <v>10.199999999999999</v>
      </c>
      <c r="H30" s="20">
        <v>1070</v>
      </c>
      <c r="I30" s="20">
        <v>1070</v>
      </c>
      <c r="J30" s="20">
        <v>20</v>
      </c>
      <c r="K30" s="21">
        <v>44183</v>
      </c>
      <c r="L30" s="20">
        <v>26</v>
      </c>
      <c r="M30" s="21">
        <v>44186</v>
      </c>
      <c r="N30" s="21" t="s">
        <v>185</v>
      </c>
      <c r="O30" s="13">
        <v>44561</v>
      </c>
      <c r="P30" s="13">
        <v>44571</v>
      </c>
      <c r="Q30" s="14" t="s">
        <v>177</v>
      </c>
      <c r="R30" s="17" t="s">
        <v>164</v>
      </c>
      <c r="S30" s="23"/>
      <c r="T30" s="24"/>
    </row>
    <row r="31" spans="1:20" s="25" customFormat="1" ht="90">
      <c r="A31" s="17">
        <v>26</v>
      </c>
      <c r="B31" s="37" t="s">
        <v>85</v>
      </c>
      <c r="C31" s="37" t="s">
        <v>60</v>
      </c>
      <c r="D31" s="56">
        <v>198.11</v>
      </c>
      <c r="E31" s="56">
        <v>38.731999999999999</v>
      </c>
      <c r="F31" s="56">
        <v>38.731999999999999</v>
      </c>
      <c r="G31" s="56">
        <v>2.5</v>
      </c>
      <c r="H31" s="56">
        <v>24</v>
      </c>
      <c r="I31" s="56">
        <v>14</v>
      </c>
      <c r="J31" s="56">
        <v>10</v>
      </c>
      <c r="K31" s="39">
        <v>44357</v>
      </c>
      <c r="L31" s="56">
        <v>38</v>
      </c>
      <c r="M31" s="39">
        <v>44371</v>
      </c>
      <c r="N31" s="12" t="s">
        <v>114</v>
      </c>
      <c r="O31" s="18">
        <v>44746</v>
      </c>
      <c r="P31" s="19">
        <v>44763</v>
      </c>
      <c r="Q31" s="12" t="s">
        <v>113</v>
      </c>
      <c r="R31" s="17" t="s">
        <v>186</v>
      </c>
      <c r="S31" s="16"/>
      <c r="T31" s="24"/>
    </row>
    <row r="32" spans="1:20" s="25" customFormat="1" ht="60">
      <c r="A32" s="17">
        <v>27</v>
      </c>
      <c r="B32" s="37" t="s">
        <v>195</v>
      </c>
      <c r="C32" s="37" t="s">
        <v>62</v>
      </c>
      <c r="D32" s="38">
        <v>278</v>
      </c>
      <c r="E32" s="38">
        <v>203.23276799999999</v>
      </c>
      <c r="F32" s="38">
        <v>203.23276799999999</v>
      </c>
      <c r="G32" s="38">
        <v>43.6</v>
      </c>
      <c r="H32" s="57">
        <v>128</v>
      </c>
      <c r="I32" s="57">
        <v>127</v>
      </c>
      <c r="J32" s="57">
        <v>10</v>
      </c>
      <c r="K32" s="39">
        <v>44445</v>
      </c>
      <c r="L32" s="56">
        <v>41</v>
      </c>
      <c r="M32" s="39">
        <v>44460</v>
      </c>
      <c r="N32" s="40"/>
      <c r="O32" s="18">
        <v>44835</v>
      </c>
      <c r="P32" s="24"/>
      <c r="Q32" s="40"/>
      <c r="R32" s="17" t="s">
        <v>165</v>
      </c>
      <c r="S32" s="41"/>
      <c r="T32" s="24" t="s">
        <v>102</v>
      </c>
    </row>
    <row r="33" spans="1:20" s="25" customFormat="1" ht="45">
      <c r="A33" s="17">
        <v>28</v>
      </c>
      <c r="B33" s="37" t="s">
        <v>66</v>
      </c>
      <c r="C33" s="37" t="s">
        <v>67</v>
      </c>
      <c r="D33" s="38">
        <v>29.4</v>
      </c>
      <c r="E33" s="38">
        <v>9.5</v>
      </c>
      <c r="F33" s="38">
        <v>9.5</v>
      </c>
      <c r="G33" s="38">
        <v>9.5</v>
      </c>
      <c r="H33" s="57">
        <v>25</v>
      </c>
      <c r="I33" s="57">
        <v>21</v>
      </c>
      <c r="J33" s="57">
        <v>12</v>
      </c>
      <c r="K33" s="39">
        <v>44495</v>
      </c>
      <c r="L33" s="56">
        <v>47</v>
      </c>
      <c r="M33" s="39">
        <v>44511</v>
      </c>
      <c r="N33" s="24"/>
      <c r="O33" s="18">
        <v>44886</v>
      </c>
      <c r="P33" s="24"/>
      <c r="Q33" s="40"/>
      <c r="R33" s="26" t="s">
        <v>88</v>
      </c>
      <c r="S33" s="41"/>
      <c r="T33" s="24"/>
    </row>
    <row r="34" spans="1:20" s="25" customFormat="1" ht="30">
      <c r="A34" s="17">
        <v>29</v>
      </c>
      <c r="B34" s="37" t="s">
        <v>70</v>
      </c>
      <c r="C34" s="37" t="s">
        <v>71</v>
      </c>
      <c r="D34" s="38">
        <v>7.32</v>
      </c>
      <c r="E34" s="38">
        <v>3.98</v>
      </c>
      <c r="F34" s="38">
        <v>3.9760800000000001</v>
      </c>
      <c r="G34" s="38">
        <v>3.9760800000000001</v>
      </c>
      <c r="H34" s="57">
        <v>21</v>
      </c>
      <c r="I34" s="57">
        <v>21</v>
      </c>
      <c r="J34" s="57">
        <v>19</v>
      </c>
      <c r="K34" s="39">
        <v>44550</v>
      </c>
      <c r="L34" s="56">
        <v>49</v>
      </c>
      <c r="M34" s="39">
        <v>44560</v>
      </c>
      <c r="N34" s="24"/>
      <c r="O34" s="18">
        <v>44935</v>
      </c>
      <c r="P34" s="24"/>
      <c r="Q34" s="40"/>
      <c r="R34" s="26" t="s">
        <v>101</v>
      </c>
      <c r="S34" s="42"/>
      <c r="T34" s="24"/>
    </row>
    <row r="35" spans="1:20" s="25" customFormat="1" ht="60">
      <c r="A35" s="17">
        <v>30</v>
      </c>
      <c r="B35" s="37" t="s">
        <v>72</v>
      </c>
      <c r="C35" s="37" t="s">
        <v>73</v>
      </c>
      <c r="D35" s="38">
        <v>600</v>
      </c>
      <c r="E35" s="38">
        <v>473.37</v>
      </c>
      <c r="F35" s="38">
        <v>473.37</v>
      </c>
      <c r="G35" s="38">
        <v>35.83</v>
      </c>
      <c r="H35" s="57">
        <v>75</v>
      </c>
      <c r="I35" s="57">
        <v>74</v>
      </c>
      <c r="J35" s="57">
        <v>10</v>
      </c>
      <c r="K35" s="39">
        <v>44573</v>
      </c>
      <c r="L35" s="56">
        <v>1</v>
      </c>
      <c r="M35" s="39">
        <v>44588</v>
      </c>
      <c r="N35" s="24"/>
      <c r="O35" s="18">
        <v>44963</v>
      </c>
      <c r="P35" s="24"/>
      <c r="Q35" s="40"/>
      <c r="R35" s="26" t="s">
        <v>166</v>
      </c>
      <c r="S35" s="41"/>
      <c r="T35" s="24"/>
    </row>
    <row r="36" spans="1:20" s="25" customFormat="1" ht="60">
      <c r="A36" s="17">
        <v>31</v>
      </c>
      <c r="B36" s="37" t="s">
        <v>89</v>
      </c>
      <c r="C36" s="37" t="s">
        <v>90</v>
      </c>
      <c r="D36" s="38">
        <v>10</v>
      </c>
      <c r="E36" s="38">
        <v>8.1666666699999997</v>
      </c>
      <c r="F36" s="38">
        <v>8.1666666699999997</v>
      </c>
      <c r="G36" s="38">
        <v>8.1666666699999997</v>
      </c>
      <c r="H36" s="57">
        <v>11</v>
      </c>
      <c r="I36" s="57">
        <v>11</v>
      </c>
      <c r="J36" s="57">
        <v>10</v>
      </c>
      <c r="K36" s="39">
        <v>44662</v>
      </c>
      <c r="L36" s="56">
        <v>2</v>
      </c>
      <c r="M36" s="39">
        <v>44664</v>
      </c>
      <c r="N36" s="40"/>
      <c r="O36" s="18">
        <v>45039</v>
      </c>
      <c r="P36" s="24"/>
      <c r="Q36" s="40"/>
      <c r="R36" s="17" t="s">
        <v>167</v>
      </c>
      <c r="S36" s="17"/>
      <c r="T36" s="24"/>
    </row>
    <row r="37" spans="1:20" s="25" customFormat="1" ht="60">
      <c r="A37" s="17">
        <v>32</v>
      </c>
      <c r="B37" s="37" t="s">
        <v>91</v>
      </c>
      <c r="C37" s="37" t="s">
        <v>92</v>
      </c>
      <c r="D37" s="38">
        <v>3</v>
      </c>
      <c r="E37" s="38">
        <v>2.5</v>
      </c>
      <c r="F37" s="38">
        <v>2.5</v>
      </c>
      <c r="G37" s="38">
        <v>2.5</v>
      </c>
      <c r="H37" s="57">
        <v>12</v>
      </c>
      <c r="I37" s="57">
        <v>12</v>
      </c>
      <c r="J37" s="57">
        <v>12</v>
      </c>
      <c r="K37" s="39">
        <v>44662</v>
      </c>
      <c r="L37" s="56">
        <v>3</v>
      </c>
      <c r="M37" s="39">
        <v>44664</v>
      </c>
      <c r="N37" s="40"/>
      <c r="O37" s="18">
        <v>45039</v>
      </c>
      <c r="P37" s="24"/>
      <c r="Q37" s="40"/>
      <c r="R37" s="17" t="s">
        <v>168</v>
      </c>
      <c r="S37" s="17"/>
      <c r="T37" s="24"/>
    </row>
    <row r="38" spans="1:20" s="25" customFormat="1" ht="60">
      <c r="A38" s="17">
        <v>33</v>
      </c>
      <c r="B38" s="37" t="s">
        <v>93</v>
      </c>
      <c r="C38" s="37" t="s">
        <v>94</v>
      </c>
      <c r="D38" s="38">
        <v>10.680062</v>
      </c>
      <c r="E38" s="38">
        <v>10.140062</v>
      </c>
      <c r="F38" s="38">
        <v>10.140062</v>
      </c>
      <c r="G38" s="38">
        <v>10.140062</v>
      </c>
      <c r="H38" s="57">
        <v>11</v>
      </c>
      <c r="I38" s="57">
        <v>11</v>
      </c>
      <c r="J38" s="57">
        <v>10</v>
      </c>
      <c r="K38" s="39">
        <v>44662</v>
      </c>
      <c r="L38" s="56">
        <v>4</v>
      </c>
      <c r="M38" s="39">
        <v>44664</v>
      </c>
      <c r="N38" s="40"/>
      <c r="O38" s="18">
        <v>45039</v>
      </c>
      <c r="P38" s="24"/>
      <c r="Q38" s="40"/>
      <c r="R38" s="17" t="s">
        <v>169</v>
      </c>
      <c r="S38" s="17"/>
      <c r="T38" s="24"/>
    </row>
    <row r="39" spans="1:20" s="45" customFormat="1" ht="45">
      <c r="A39" s="17">
        <v>34</v>
      </c>
      <c r="B39" s="37" t="s">
        <v>106</v>
      </c>
      <c r="C39" s="37" t="s">
        <v>109</v>
      </c>
      <c r="D39" s="38">
        <v>5.5</v>
      </c>
      <c r="E39" s="38">
        <v>4.92</v>
      </c>
      <c r="F39" s="38">
        <v>4.92</v>
      </c>
      <c r="G39" s="38">
        <v>4.92</v>
      </c>
      <c r="H39" s="57">
        <v>10</v>
      </c>
      <c r="I39" s="57">
        <v>10</v>
      </c>
      <c r="J39" s="57">
        <v>10</v>
      </c>
      <c r="K39" s="39">
        <v>44747</v>
      </c>
      <c r="L39" s="56">
        <v>6</v>
      </c>
      <c r="M39" s="39">
        <v>44761</v>
      </c>
      <c r="N39" s="43"/>
      <c r="O39" s="18">
        <v>45136</v>
      </c>
      <c r="P39" s="44"/>
      <c r="Q39" s="43"/>
      <c r="R39" s="44"/>
      <c r="S39" s="43"/>
      <c r="T39" s="24"/>
    </row>
    <row r="40" spans="1:20" s="45" customFormat="1" ht="45">
      <c r="A40" s="17">
        <v>35</v>
      </c>
      <c r="B40" s="37" t="s">
        <v>104</v>
      </c>
      <c r="C40" s="37" t="s">
        <v>110</v>
      </c>
      <c r="D40" s="38">
        <v>11.477976999999999</v>
      </c>
      <c r="E40" s="38">
        <v>10.777977</v>
      </c>
      <c r="F40" s="38">
        <v>10.777977</v>
      </c>
      <c r="G40" s="38">
        <v>10.777977</v>
      </c>
      <c r="H40" s="57">
        <v>10</v>
      </c>
      <c r="I40" s="57">
        <v>10</v>
      </c>
      <c r="J40" s="57">
        <v>10</v>
      </c>
      <c r="K40" s="39">
        <v>44747</v>
      </c>
      <c r="L40" s="56">
        <v>7</v>
      </c>
      <c r="M40" s="39">
        <v>44761</v>
      </c>
      <c r="N40" s="43"/>
      <c r="O40" s="18">
        <v>45136</v>
      </c>
      <c r="P40" s="44"/>
      <c r="Q40" s="43"/>
      <c r="R40" s="44"/>
      <c r="S40" s="43"/>
      <c r="T40" s="24"/>
    </row>
    <row r="41" spans="1:20" s="45" customFormat="1" ht="90">
      <c r="A41" s="17">
        <v>36</v>
      </c>
      <c r="B41" s="37" t="s">
        <v>107</v>
      </c>
      <c r="C41" s="37" t="s">
        <v>108</v>
      </c>
      <c r="D41" s="38">
        <v>258.89999999999998</v>
      </c>
      <c r="E41" s="38">
        <v>190.75</v>
      </c>
      <c r="F41" s="38">
        <v>190.75</v>
      </c>
      <c r="G41" s="38">
        <v>138.91666670000001</v>
      </c>
      <c r="H41" s="57">
        <v>53</v>
      </c>
      <c r="I41" s="57">
        <v>53</v>
      </c>
      <c r="J41" s="57">
        <v>12</v>
      </c>
      <c r="K41" s="39">
        <v>44747</v>
      </c>
      <c r="L41" s="56">
        <v>8</v>
      </c>
      <c r="M41" s="39">
        <v>44761</v>
      </c>
      <c r="N41" s="43"/>
      <c r="O41" s="18">
        <v>45136</v>
      </c>
      <c r="P41" s="44"/>
      <c r="Q41" s="43"/>
      <c r="R41" s="44"/>
      <c r="S41" s="43"/>
      <c r="T41" s="24"/>
    </row>
    <row r="42" spans="1:20" s="45" customFormat="1" ht="45">
      <c r="A42" s="17">
        <v>37</v>
      </c>
      <c r="B42" s="37" t="s">
        <v>105</v>
      </c>
      <c r="C42" s="37" t="s">
        <v>111</v>
      </c>
      <c r="D42" s="38">
        <v>36</v>
      </c>
      <c r="E42" s="38">
        <v>28.58333</v>
      </c>
      <c r="F42" s="38">
        <v>28.58333</v>
      </c>
      <c r="G42" s="38">
        <v>28.58333</v>
      </c>
      <c r="H42" s="57">
        <v>15</v>
      </c>
      <c r="I42" s="57">
        <v>15</v>
      </c>
      <c r="J42" s="57">
        <v>15</v>
      </c>
      <c r="K42" s="39">
        <v>44747</v>
      </c>
      <c r="L42" s="56">
        <v>9</v>
      </c>
      <c r="M42" s="39">
        <v>44761</v>
      </c>
      <c r="N42" s="43"/>
      <c r="O42" s="18">
        <v>45136</v>
      </c>
      <c r="P42" s="44"/>
      <c r="Q42" s="43"/>
      <c r="R42" s="44"/>
      <c r="S42" s="43"/>
      <c r="T42" s="24"/>
    </row>
    <row r="43" spans="1:20" s="45" customFormat="1" ht="60">
      <c r="A43" s="17">
        <v>38</v>
      </c>
      <c r="B43" s="37" t="s">
        <v>103</v>
      </c>
      <c r="C43" s="37" t="s">
        <v>112</v>
      </c>
      <c r="D43" s="38">
        <v>11.8</v>
      </c>
      <c r="E43" s="38">
        <v>9.6</v>
      </c>
      <c r="F43" s="38">
        <v>9.6</v>
      </c>
      <c r="G43" s="38">
        <v>9.6</v>
      </c>
      <c r="H43" s="57">
        <v>12</v>
      </c>
      <c r="I43" s="57">
        <v>12</v>
      </c>
      <c r="J43" s="57">
        <v>12</v>
      </c>
      <c r="K43" s="39">
        <v>44747</v>
      </c>
      <c r="L43" s="56">
        <v>10</v>
      </c>
      <c r="M43" s="39">
        <v>44761</v>
      </c>
      <c r="N43" s="43"/>
      <c r="O43" s="18">
        <v>45136</v>
      </c>
      <c r="P43" s="44"/>
      <c r="Q43" s="43"/>
      <c r="R43" s="48" t="s">
        <v>188</v>
      </c>
      <c r="S43" s="43"/>
      <c r="T43" s="24"/>
    </row>
    <row r="44" spans="1:20" s="32" customFormat="1">
      <c r="A44" s="10"/>
      <c r="B44" s="27" t="s">
        <v>18</v>
      </c>
      <c r="C44" s="27"/>
      <c r="D44" s="46">
        <f>SUM(D6:D43)</f>
        <v>25527.030120298004</v>
      </c>
      <c r="E44" s="46">
        <f>SUM(E6:E43)</f>
        <v>20239.702147839998</v>
      </c>
      <c r="F44" s="46">
        <f t="shared" ref="F44:J44" si="0">SUM(F6:F43)</f>
        <v>19820.080804839999</v>
      </c>
      <c r="G44" s="46">
        <f t="shared" si="0"/>
        <v>2901.8766123699993</v>
      </c>
      <c r="H44" s="47">
        <f t="shared" si="0"/>
        <v>9876</v>
      </c>
      <c r="I44" s="47">
        <f>SUM(I6:I43)</f>
        <v>9798</v>
      </c>
      <c r="J44" s="47">
        <f t="shared" si="0"/>
        <v>727</v>
      </c>
      <c r="K44" s="28"/>
      <c r="L44" s="28"/>
      <c r="M44" s="28"/>
      <c r="N44" s="28"/>
      <c r="O44" s="29"/>
      <c r="P44" s="30"/>
      <c r="Q44" s="29"/>
      <c r="R44" s="10"/>
      <c r="S44" s="28"/>
      <c r="T44" s="31"/>
    </row>
  </sheetData>
  <autoFilter ref="A5:T35">
    <filterColumn colId="13"/>
    <filterColumn colId="14"/>
    <filterColumn colId="15"/>
    <filterColumn colId="16"/>
    <filterColumn colId="18"/>
  </autoFilter>
  <mergeCells count="16">
    <mergeCell ref="Q4:Q5"/>
    <mergeCell ref="S4:S5"/>
    <mergeCell ref="T4:T5"/>
    <mergeCell ref="R4:R5"/>
    <mergeCell ref="N4:N5"/>
    <mergeCell ref="O4:O5"/>
    <mergeCell ref="P4:P5"/>
    <mergeCell ref="A2:M2"/>
    <mergeCell ref="E4:G4"/>
    <mergeCell ref="H4:J4"/>
    <mergeCell ref="A4:A5"/>
    <mergeCell ref="B4:B5"/>
    <mergeCell ref="K4:L4"/>
    <mergeCell ref="M4:M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4"/>
    </sheetView>
  </sheetViews>
  <sheetFormatPr defaultRowHeight="15"/>
  <cols>
    <col min="1" max="1" width="4.5703125" style="1" customWidth="1"/>
    <col min="2" max="2" width="19.42578125" customWidth="1"/>
    <col min="3" max="3" width="37.85546875" customWidth="1"/>
    <col min="4" max="5" width="12.5703125" customWidth="1"/>
  </cols>
  <sheetData>
    <row r="1" spans="1:5">
      <c r="A1" s="52" t="s">
        <v>1</v>
      </c>
      <c r="B1" s="52" t="s">
        <v>2</v>
      </c>
      <c r="C1" s="52" t="s">
        <v>7</v>
      </c>
      <c r="D1" s="52" t="s">
        <v>27</v>
      </c>
      <c r="E1" s="52" t="s">
        <v>8</v>
      </c>
    </row>
    <row r="2" spans="1:5" ht="36" customHeight="1">
      <c r="A2" s="52"/>
      <c r="B2" s="52"/>
      <c r="C2" s="52"/>
      <c r="D2" s="52"/>
      <c r="E2" s="52"/>
    </row>
    <row r="3" spans="1:5" ht="45">
      <c r="A3" s="2">
        <v>1</v>
      </c>
      <c r="B3" s="3" t="s">
        <v>9</v>
      </c>
      <c r="C3" s="3" t="s">
        <v>10</v>
      </c>
      <c r="D3" s="2">
        <v>750</v>
      </c>
      <c r="E3" s="2">
        <v>194</v>
      </c>
    </row>
    <row r="4" spans="1:5" ht="30">
      <c r="A4" s="2">
        <v>2</v>
      </c>
      <c r="B4" s="3" t="s">
        <v>11</v>
      </c>
      <c r="C4" s="3" t="s">
        <v>32</v>
      </c>
      <c r="D4" s="2">
        <v>25.3</v>
      </c>
      <c r="E4" s="2">
        <v>21</v>
      </c>
    </row>
    <row r="5" spans="1:5" ht="60">
      <c r="A5" s="2">
        <v>3</v>
      </c>
      <c r="B5" s="4" t="s">
        <v>36</v>
      </c>
      <c r="C5" s="3" t="s">
        <v>14</v>
      </c>
      <c r="D5" s="2">
        <v>491.75599999999997</v>
      </c>
      <c r="E5" s="2">
        <v>90</v>
      </c>
    </row>
    <row r="6" spans="1:5" ht="45">
      <c r="A6" s="2">
        <v>4</v>
      </c>
      <c r="B6" s="3" t="s">
        <v>37</v>
      </c>
      <c r="C6" s="3" t="s">
        <v>26</v>
      </c>
      <c r="D6" s="2">
        <v>42.453000000000003</v>
      </c>
      <c r="E6" s="2">
        <v>45</v>
      </c>
    </row>
    <row r="7" spans="1:5" ht="60">
      <c r="A7" s="2">
        <v>5</v>
      </c>
      <c r="B7" s="3" t="s">
        <v>38</v>
      </c>
      <c r="C7" s="3" t="s">
        <v>15</v>
      </c>
      <c r="D7" s="2">
        <v>1456.8</v>
      </c>
      <c r="E7" s="2">
        <v>48</v>
      </c>
    </row>
    <row r="8" spans="1:5" ht="45">
      <c r="A8" s="2">
        <v>6</v>
      </c>
      <c r="B8" s="3" t="s">
        <v>12</v>
      </c>
      <c r="C8" s="3" t="s">
        <v>16</v>
      </c>
      <c r="D8" s="2">
        <v>5.5469999999999997</v>
      </c>
      <c r="E8" s="2">
        <v>23</v>
      </c>
    </row>
    <row r="9" spans="1:5" ht="45">
      <c r="A9" s="2">
        <v>7</v>
      </c>
      <c r="B9" s="3" t="s">
        <v>13</v>
      </c>
      <c r="C9" s="3" t="s">
        <v>17</v>
      </c>
      <c r="D9" s="2">
        <v>30.6</v>
      </c>
      <c r="E9" s="2">
        <v>87</v>
      </c>
    </row>
    <row r="10" spans="1:5" ht="45">
      <c r="A10" s="2">
        <v>8</v>
      </c>
      <c r="B10" s="3" t="s">
        <v>25</v>
      </c>
      <c r="C10" s="3" t="s">
        <v>24</v>
      </c>
      <c r="D10" s="2">
        <v>1115.7</v>
      </c>
      <c r="E10" s="2">
        <v>67</v>
      </c>
    </row>
    <row r="11" spans="1:5" ht="30">
      <c r="A11" s="2">
        <v>9</v>
      </c>
      <c r="B11" s="3" t="s">
        <v>28</v>
      </c>
      <c r="C11" s="3" t="s">
        <v>29</v>
      </c>
      <c r="D11" s="2">
        <v>15.35</v>
      </c>
      <c r="E11" s="2">
        <v>20</v>
      </c>
    </row>
    <row r="12" spans="1:5" ht="30">
      <c r="A12" s="2">
        <v>10</v>
      </c>
      <c r="B12" s="3" t="s">
        <v>30</v>
      </c>
      <c r="C12" s="3" t="s">
        <v>31</v>
      </c>
      <c r="D12" s="2">
        <v>50.5</v>
      </c>
      <c r="E12" s="2">
        <v>23</v>
      </c>
    </row>
    <row r="13" spans="1:5" ht="45">
      <c r="A13" s="2">
        <v>11</v>
      </c>
      <c r="B13" s="3" t="s">
        <v>33</v>
      </c>
      <c r="C13" s="3" t="s">
        <v>34</v>
      </c>
      <c r="D13" s="2">
        <v>5</v>
      </c>
      <c r="E13" s="2">
        <v>100</v>
      </c>
    </row>
    <row r="14" spans="1:5">
      <c r="A14" s="2"/>
      <c r="B14" s="3"/>
      <c r="C14" s="3" t="s">
        <v>35</v>
      </c>
      <c r="D14" s="2">
        <f>SUM(D3:D13)</f>
        <v>3989.0059999999999</v>
      </c>
      <c r="E14" s="2">
        <f>SUM(E3:E13)</f>
        <v>718</v>
      </c>
    </row>
  </sheetData>
  <mergeCells count="5">
    <mergeCell ref="E1:E2"/>
    <mergeCell ref="A1:A2"/>
    <mergeCell ref="B1:B2"/>
    <mergeCell ref="C1:C2"/>
    <mergeCell ref="D1:D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1" sqref="G3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РЕЕСТР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2022-11-11T13:44:07Z</dcterms:modified>
</cp:coreProperties>
</file>